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PROCESSOS DE LICITAÇÃO\PREGÃO ELETRONICO\ENGENHARIA\PINTURA 2025\"/>
    </mc:Choice>
  </mc:AlternateContent>
  <bookViews>
    <workbookView xWindow="0" yWindow="0" windowWidth="28800" windowHeight="12210" activeTab="1"/>
  </bookViews>
  <sheets>
    <sheet name="Orçamento Sintético" sheetId="1" r:id="rId1"/>
    <sheet name="Composição do BDI" sheetId="3" r:id="rId2"/>
  </sheets>
  <definedNames>
    <definedName name="_xlnm.Print_Area" localSheetId="1">'Composição do BDI'!$A$1:$E$21</definedName>
    <definedName name="_xlnm.Print_Area" localSheetId="0">'Orçamento Sintético'!$A$1:$N$51</definedName>
  </definedNames>
  <calcPr calcId="162913"/>
</workbook>
</file>

<file path=xl/calcChain.xml><?xml version="1.0" encoding="utf-8"?>
<calcChain xmlns="http://schemas.openxmlformats.org/spreadsheetml/2006/main">
  <c r="D2" i="3" l="1"/>
  <c r="D12" i="3"/>
  <c r="D15" i="3" s="1"/>
</calcChain>
</file>

<file path=xl/sharedStrings.xml><?xml version="1.0" encoding="utf-8"?>
<sst xmlns="http://schemas.openxmlformats.org/spreadsheetml/2006/main" count="211" uniqueCount="148">
  <si>
    <t>Obra</t>
  </si>
  <si>
    <t>Bancos</t>
  </si>
  <si>
    <t>B.D.I.</t>
  </si>
  <si>
    <t>Encargos Sociais</t>
  </si>
  <si>
    <t>20,3%</t>
  </si>
  <si>
    <t>Desonerado: embutido nos preços unitário dos insumos de mão de obra, de acordo com as bases.</t>
  </si>
  <si>
    <t>Planilha Orçamentária Sintética Com Valor do Material e da Mão de Obra</t>
  </si>
  <si>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</si>
  <si>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</si>
  <si>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</si>
  <si>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</si>
  <si>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</si>
  <si>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</si>
  <si>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</si>
  <si>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</si>
  <si>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</si>
  <si>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>Peso (%)</t>
  </si>
  <si>
    <t>M. O.</t>
  </si>
  <si>
    <t>MAT.</t>
  </si>
  <si>
    <t xml:space="preserve"> 1 </t>
  </si>
  <si>
    <t>LOTE 01 - DEMOLIÇÕES E REMOÇÕES</t>
  </si>
  <si>
    <t xml:space="preserve"> 1.1 </t>
  </si>
  <si>
    <t xml:space="preserve"> 03.03.040 </t>
  </si>
  <si>
    <t>DEMOLIÇÃO MANUAL DE REVESTIMENTO EM MASSA DE PAREDE OU TETO</t>
  </si>
  <si>
    <t>m²</t>
  </si>
  <si>
    <t xml:space="preserve"> 1.2 </t>
  </si>
  <si>
    <t xml:space="preserve"> 03.01.020 </t>
  </si>
  <si>
    <t>DEMOLIÇÃO MANUAL DE CONCRETO SIMPLES</t>
  </si>
  <si>
    <t>m³</t>
  </si>
  <si>
    <t xml:space="preserve"> 1.3 </t>
  </si>
  <si>
    <t xml:space="preserve"> 03.10.020 </t>
  </si>
  <si>
    <t>REMOÇÃO DE PINTURA EM RODAPÉ, BAGUETE OU MOLDURA COM LIXA</t>
  </si>
  <si>
    <t>m</t>
  </si>
  <si>
    <t xml:space="preserve"> 1.4 </t>
  </si>
  <si>
    <t xml:space="preserve"> 03.10.140 </t>
  </si>
  <si>
    <t>REMOÇÃO DE PINTURA EM MASSA COM LIXAMENTO</t>
  </si>
  <si>
    <t xml:space="preserve"> 1.5 </t>
  </si>
  <si>
    <t xml:space="preserve"> 05.07.040 </t>
  </si>
  <si>
    <t>REMOÇÃO DE ENTULHO SEPARADO DE OBRA COM CAÇAMBA METÁLICA - TERRA, ALVENARIA, CONCRETO, ARGAMASSA, MADEIRA, PAPEL, PLÁSTICO OU METAL</t>
  </si>
  <si>
    <t xml:space="preserve"> 2 </t>
  </si>
  <si>
    <t>LOTE 02 - IMPERMEABILIZAÇÃO</t>
  </si>
  <si>
    <t xml:space="preserve"> 2.1 </t>
  </si>
  <si>
    <t xml:space="preserve"> 32.16.010 </t>
  </si>
  <si>
    <t>IMPERMEABILIZAÇÃO EM PINTURA DE ASFALTO OXIDADO COM SOLVENTES ORGÂNICOS, SOBRE MASSA</t>
  </si>
  <si>
    <t xml:space="preserve"> 2.2 </t>
  </si>
  <si>
    <t xml:space="preserve"> 32.16.050 </t>
  </si>
  <si>
    <t>IMPERMEABILIZAÇÃO EM MEMBRANA À BASE DE POLÍMEROS ACRÍLICOS, NA COR BRANCA</t>
  </si>
  <si>
    <t xml:space="preserve"> 2.3 </t>
  </si>
  <si>
    <t xml:space="preserve"> 32.17.030 </t>
  </si>
  <si>
    <t>IMPERMEABILIZAÇÃO EM ARGAMASSA POLIMÉRICA PARA UMIDADE E ÁGUA DE PERCOLAÇÃO</t>
  </si>
  <si>
    <t xml:space="preserve"> 3 </t>
  </si>
  <si>
    <t>LOTE 03 - REPAROS E REVESTIMENTOS</t>
  </si>
  <si>
    <t xml:space="preserve"> 3.1 </t>
  </si>
  <si>
    <t xml:space="preserve"> 33.01.280 </t>
  </si>
  <si>
    <t>REPARO DE TRINCAS RASAS ATÉ 5 MM DE LARGURA, NA MASSA</t>
  </si>
  <si>
    <t xml:space="preserve"> 3.2 </t>
  </si>
  <si>
    <t xml:space="preserve"> 17.01.020 </t>
  </si>
  <si>
    <t>ARGAMASSA DE REGULARIZAÇÃO E/OU PROTEÇÃO</t>
  </si>
  <si>
    <t xml:space="preserve"> 3.3 </t>
  </si>
  <si>
    <t xml:space="preserve"> 17.02.040 </t>
  </si>
  <si>
    <t>CHAPISCO COM ADESIVO DE ALTO DESEMPENHO</t>
  </si>
  <si>
    <t xml:space="preserve"> 3.4 </t>
  </si>
  <si>
    <t xml:space="preserve"> 17.02.120 </t>
  </si>
  <si>
    <t>EMBOÇO COMUM</t>
  </si>
  <si>
    <t xml:space="preserve"> 3.5 </t>
  </si>
  <si>
    <t xml:space="preserve"> 17.02.220 </t>
  </si>
  <si>
    <t>REBOCO</t>
  </si>
  <si>
    <t xml:space="preserve"> 4 </t>
  </si>
  <si>
    <t>LOTE 04 - PINTURA</t>
  </si>
  <si>
    <t xml:space="preserve"> 4.1 </t>
  </si>
  <si>
    <t xml:space="preserve"> 33.01.350 </t>
  </si>
  <si>
    <t>PREPARO DE BASE PARA SUPERFÍCIE METÁLICA COM FUNDO ANTIOXIDANTE</t>
  </si>
  <si>
    <t xml:space="preserve"> 4.2 </t>
  </si>
  <si>
    <t xml:space="preserve"> 33.02.060 </t>
  </si>
  <si>
    <t>MASSA CORRIDA A BASE DE PVA</t>
  </si>
  <si>
    <t xml:space="preserve"> 4.3 </t>
  </si>
  <si>
    <t xml:space="preserve"> 33.02.080 </t>
  </si>
  <si>
    <t>MASSA CORRIDA À BASE DE RESINA ACRÍLICA</t>
  </si>
  <si>
    <t xml:space="preserve"> 4.4 </t>
  </si>
  <si>
    <t xml:space="preserve"> 33.05.360 </t>
  </si>
  <si>
    <t>VERNIZ EM RODAPÉS, BAGUETES OU MOLDURAS DE MADEIRA</t>
  </si>
  <si>
    <t xml:space="preserve"> 4.5 </t>
  </si>
  <si>
    <t xml:space="preserve"> 33.05.330 </t>
  </si>
  <si>
    <t>VERNIZ EM SUPERFÍCIE DE MADEIRA</t>
  </si>
  <si>
    <t xml:space="preserve"> 4.6 </t>
  </si>
  <si>
    <t xml:space="preserve"> 33.10.100 </t>
  </si>
  <si>
    <t>TEXTURA ACRÍLICA PARA USO INTERNO / EXTERNO, INCLUSIVE PREPARO</t>
  </si>
  <si>
    <t xml:space="preserve"> 4.7 </t>
  </si>
  <si>
    <t xml:space="preserve"> 33.12.011 </t>
  </si>
  <si>
    <t>ESMALTE À BASE DE ÁGUA EM MADEIRA, INCLUSIVE PREPARO</t>
  </si>
  <si>
    <t xml:space="preserve"> 4.8 </t>
  </si>
  <si>
    <t xml:space="preserve"> 33.11.050 </t>
  </si>
  <si>
    <t>ESMALTE À BASE ÁGUA EM SUPERFÍCIE METÁLICA, INCLUSIVE PREPARO</t>
  </si>
  <si>
    <t xml:space="preserve"> 4.9 </t>
  </si>
  <si>
    <t xml:space="preserve"> 33.10.041 </t>
  </si>
  <si>
    <t>ESMALTE À BASE DE ÁGUA EM MASSA, INCLUSIVE PREPARO</t>
  </si>
  <si>
    <t xml:space="preserve"> 4.10 </t>
  </si>
  <si>
    <t xml:space="preserve"> 33.10.030 </t>
  </si>
  <si>
    <t>TINTA ACRÍLICA ANTIMOFO EM MASSA, INCLUSIVE PREPARO</t>
  </si>
  <si>
    <t xml:space="preserve"> 4.11 </t>
  </si>
  <si>
    <t xml:space="preserve"> 33.10.010 </t>
  </si>
  <si>
    <t>TINTA LÁTEX ANTIMOFO EM MASSA, INCLUSIVE PREPARO</t>
  </si>
  <si>
    <t xml:space="preserve"> 4.12 </t>
  </si>
  <si>
    <t xml:space="preserve"> 30.06.050 </t>
  </si>
  <si>
    <t>TINTA ACRÍLICA PARA SINALIZAÇÃO VISUAL DE PISO, COM ACABAMENTO MICROTEXTURIZADO E ANTIDERRAPANTE</t>
  </si>
  <si>
    <t xml:space="preserve"> 4.13 </t>
  </si>
  <si>
    <t xml:space="preserve"> 33.06.020 </t>
  </si>
  <si>
    <t>ACRÍLICO PARA QUADRAS E PISOS CIMENTADOS</t>
  </si>
  <si>
    <t xml:space="preserve"> 4.14 </t>
  </si>
  <si>
    <t xml:space="preserve"> 33.09.020 </t>
  </si>
  <si>
    <t>BORRACHA CLORADA PARA FAIXAS DEMARCATÓRIAS</t>
  </si>
  <si>
    <t xml:space="preserve"> 4.15 </t>
  </si>
  <si>
    <t xml:space="preserve"> 33.09.021 </t>
  </si>
  <si>
    <t>TINTA ACRÍLICA PARA FAIXAS DEMARCATÓRIAS</t>
  </si>
  <si>
    <t xml:space="preserve"> 4.16 </t>
  </si>
  <si>
    <t xml:space="preserve"> 11.18.060 </t>
  </si>
  <si>
    <t>LONA PLÁSTICA PRETA - USO GERAL</t>
  </si>
  <si>
    <t xml:space="preserve"> 4.17 </t>
  </si>
  <si>
    <t xml:space="preserve"> 33.10.060 </t>
  </si>
  <si>
    <t>EPÓXI EM MASSA, INCLUSIVE PREPARO</t>
  </si>
  <si>
    <t>Totais -&gt;</t>
  </si>
  <si>
    <t>2.409.094,20</t>
  </si>
  <si>
    <t>1.676.653,20</t>
  </si>
  <si>
    <t>4.085.747,40</t>
  </si>
  <si>
    <t>Total sem BDI</t>
  </si>
  <si>
    <t>Total do BDI</t>
  </si>
  <si>
    <t>Total Geral</t>
  </si>
  <si>
    <t xml:space="preserve">CDHU - 01/2025 - São Paulo
</t>
  </si>
  <si>
    <t>COMPOSIÇÃO ANALÍTICA DO BDI CONFORME ACÓRDÃO 2622/2013 - TCU PLENÁRIO</t>
  </si>
  <si>
    <t>ÍNDICE ADOTADO (%)</t>
  </si>
  <si>
    <t>Administração Central (AC)</t>
  </si>
  <si>
    <t>Lucro (L)</t>
  </si>
  <si>
    <t>Despesas Financeiras (DF)</t>
  </si>
  <si>
    <t>Seguros e Garantias (S + G)</t>
  </si>
  <si>
    <t xml:space="preserve">Riscos (R) </t>
  </si>
  <si>
    <t>IMPOSTOS</t>
  </si>
  <si>
    <t>6.1</t>
  </si>
  <si>
    <t>ISS</t>
  </si>
  <si>
    <t>6.2</t>
  </si>
  <si>
    <t>INSS</t>
  </si>
  <si>
    <t>BDI (DESONERADO)</t>
  </si>
  <si>
    <t>O BDI acima foi calculado por meio da fórmula prevista no Acórdão 2622/2013 - TCU - Plenário:</t>
  </si>
  <si>
    <t>_______________________________________________________________
Engª Civil Bianca Oliveira da Silva                                                                                                                                                                  CREA-SP 5070438158</t>
  </si>
  <si>
    <t>CDHU</t>
  </si>
  <si>
    <t>ATA DE REGISTRO DE PREÇO PARA EVENTUAL CONTRATAÇÃO DE EMPRESA PARA EXECUÇÃO DE SERVIÇOS DE PINTURA INTERNA E EXTERNA NOS PRÉDIOS PÚBLICOS DO MUNICÍPIO DE ITATINGA-SP</t>
  </si>
  <si>
    <t>Parcelas de maior relevância ou de valor significativo:</t>
  </si>
  <si>
    <r>
      <t xml:space="preserve"> - Epóxi em massa, inclusive preparo </t>
    </r>
    <r>
      <rPr>
        <b/>
        <sz val="8"/>
        <rFont val="Kokila"/>
      </rPr>
      <t xml:space="preserve">(valor percentual significativo - 18,08%)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color indexed="9"/>
        <rFont val="Kokila"/>
      </rPr>
      <t>-</t>
    </r>
    <r>
      <rPr>
        <b/>
        <sz val="8"/>
        <rFont val="Kokila"/>
      </rPr>
      <t xml:space="preserve">- </t>
    </r>
    <r>
      <rPr>
        <sz val="8"/>
        <rFont val="Kokila"/>
      </rPr>
      <t>Tinta acrílica antimofo em massa, inclusive preparo (</t>
    </r>
    <r>
      <rPr>
        <b/>
        <sz val="8"/>
        <rFont val="Kokila"/>
      </rPr>
      <t xml:space="preserve">valor percentual significativo - 18,70%) </t>
    </r>
    <r>
      <rPr>
        <sz val="8"/>
        <rFont val="Kokila"/>
      </rPr>
      <t>e/ou Tinta látex antimofo em massa, inclusive preparo</t>
    </r>
    <r>
      <rPr>
        <b/>
        <sz val="8"/>
        <rFont val="Kokila"/>
      </rPr>
      <t xml:space="preserve"> (valor percentual significativo - 16,11%)</t>
    </r>
    <r>
      <rPr>
        <sz val="8"/>
        <rFont val="Kokila"/>
      </rPr>
      <t xml:space="preserve">  </t>
    </r>
  </si>
  <si>
    <t>Itatinga, 07 de abril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</si>
</sst>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%"/>
  </numFmts>
  <fonts count="30"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1"/>
      <name val="Arial"/>
      <family val="1"/>
    </font>
    <font>
      <b/>
      <sz val="10"/>
      <color rgb="FFFF0000"/>
      <name val="Arial"/>
      <family val="1"/>
    </font>
    <font>
      <sz val="10"/>
      <color rgb="FFFF0000"/>
      <name val="Arial"/>
      <family val="1"/>
    </font>
    <font>
      <sz val="8"/>
      <name val="Kokila"/>
    </font>
    <font>
      <b/>
      <sz val="8"/>
      <name val="Kokila"/>
    </font>
    <font>
      <b/>
      <sz val="8"/>
      <color indexed="9"/>
      <name val="Kokila"/>
    </font>
    <font>
      <sz val="12"/>
      <name val="Arial"/>
      <family val="1"/>
    </font>
  </fonts>
  <fills count="2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9CACB4"/>
      </patternFill>
    </fill>
    <fill>
      <patternFill patternType="solid">
        <fgColor rgb="FFEDEDED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23" fillId="0" borderId="0" applyFont="0" applyFill="0" applyBorder="0" applyAlignment="0" applyProtection="0"/>
  </cellStyleXfs>
  <cellXfs count="56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2" fillId="3" borderId="0" xfId="0" applyFont="1" applyFill="1" applyAlignment="1">
      <alignment horizontal="center" wrapText="1"/>
    </xf>
    <xf numFmtId="0" fontId="5" fillId="6" borderId="3" xfId="0" applyFont="1" applyFill="1" applyBorder="1" applyAlignment="1">
      <alignment horizontal="right" vertical="top" wrapText="1"/>
    </xf>
    <xf numFmtId="0" fontId="6" fillId="7" borderId="4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right" vertical="top" wrapText="1"/>
    </xf>
    <xf numFmtId="4" fontId="8" fillId="9" borderId="6" xfId="0" applyNumberFormat="1" applyFont="1" applyFill="1" applyBorder="1" applyAlignment="1">
      <alignment horizontal="right" vertical="top" wrapText="1"/>
    </xf>
    <xf numFmtId="164" fontId="9" fillId="10" borderId="7" xfId="0" applyNumberFormat="1" applyFont="1" applyFill="1" applyBorder="1" applyAlignment="1">
      <alignment horizontal="right" vertical="top" wrapText="1"/>
    </xf>
    <xf numFmtId="0" fontId="11" fillId="11" borderId="8" xfId="0" applyFont="1" applyFill="1" applyBorder="1" applyAlignment="1">
      <alignment horizontal="left" vertical="top" wrapText="1"/>
    </xf>
    <xf numFmtId="0" fontId="12" fillId="12" borderId="9" xfId="0" applyFont="1" applyFill="1" applyBorder="1" applyAlignment="1">
      <alignment horizontal="center" vertical="top" wrapText="1"/>
    </xf>
    <xf numFmtId="0" fontId="17" fillId="16" borderId="0" xfId="0" applyFont="1" applyFill="1" applyAlignment="1">
      <alignment horizontal="left" vertical="top" wrapText="1"/>
    </xf>
    <xf numFmtId="0" fontId="18" fillId="17" borderId="0" xfId="0" applyFont="1" applyFill="1" applyAlignment="1">
      <alignment horizontal="center" vertical="top" wrapText="1"/>
    </xf>
    <xf numFmtId="0" fontId="19" fillId="18" borderId="0" xfId="0" applyFont="1" applyFill="1" applyAlignment="1">
      <alignment horizontal="right" vertical="top" wrapText="1"/>
    </xf>
    <xf numFmtId="4" fontId="20" fillId="19" borderId="0" xfId="0" applyNumberFormat="1" applyFont="1" applyFill="1" applyAlignment="1">
      <alignment horizontal="right" vertical="top" wrapText="1"/>
    </xf>
    <xf numFmtId="0" fontId="21" fillId="20" borderId="0" xfId="0" applyFont="1" applyFill="1" applyAlignment="1">
      <alignment horizontal="left" vertical="top" wrapText="1"/>
    </xf>
    <xf numFmtId="0" fontId="22" fillId="21" borderId="0" xfId="0" applyFont="1" applyFill="1" applyAlignment="1">
      <alignment horizontal="center" vertical="top" wrapText="1"/>
    </xf>
    <xf numFmtId="0" fontId="10" fillId="16" borderId="0" xfId="0" applyFont="1" applyFill="1" applyAlignment="1">
      <alignment horizontal="left" vertical="top" wrapText="1"/>
    </xf>
    <xf numFmtId="0" fontId="11" fillId="24" borderId="13" xfId="0" applyFont="1" applyFill="1" applyBorder="1" applyAlignment="1">
      <alignment horizontal="center" vertical="top" wrapText="1"/>
    </xf>
    <xf numFmtId="0" fontId="6" fillId="23" borderId="15" xfId="0" applyFont="1" applyFill="1" applyBorder="1" applyAlignment="1">
      <alignment horizontal="center" vertical="top" wrapText="1"/>
    </xf>
    <xf numFmtId="0" fontId="6" fillId="23" borderId="15" xfId="0" applyFont="1" applyFill="1" applyBorder="1" applyAlignment="1">
      <alignment horizontal="center" vertical="center" wrapText="1"/>
    </xf>
    <xf numFmtId="10" fontId="6" fillId="23" borderId="15" xfId="1" applyNumberFormat="1" applyFont="1" applyFill="1" applyBorder="1" applyAlignment="1">
      <alignment horizontal="center" vertical="center" wrapText="1"/>
    </xf>
    <xf numFmtId="0" fontId="0" fillId="25" borderId="0" xfId="0" applyFill="1"/>
    <xf numFmtId="0" fontId="13" fillId="13" borderId="10" xfId="0" applyFont="1" applyFill="1" applyBorder="1" applyAlignment="1">
      <alignment horizontal="center" vertical="top" wrapText="1"/>
    </xf>
    <xf numFmtId="0" fontId="11" fillId="11" borderId="8" xfId="0" applyFont="1" applyFill="1" applyBorder="1" applyAlignment="1">
      <alignment horizontal="center" vertical="top" wrapText="1"/>
    </xf>
    <xf numFmtId="4" fontId="14" fillId="14" borderId="11" xfId="0" applyNumberFormat="1" applyFont="1" applyFill="1" applyBorder="1" applyAlignment="1">
      <alignment horizontal="center" vertical="top" wrapText="1"/>
    </xf>
    <xf numFmtId="164" fontId="15" fillId="15" borderId="12" xfId="0" applyNumberFormat="1" applyFont="1" applyFill="1" applyBorder="1" applyAlignment="1">
      <alignment horizontal="center" vertical="top" wrapText="1"/>
    </xf>
    <xf numFmtId="0" fontId="6" fillId="7" borderId="4" xfId="0" applyFont="1" applyFill="1" applyBorder="1" applyAlignment="1">
      <alignment horizontal="center" vertical="top" wrapText="1"/>
    </xf>
    <xf numFmtId="0" fontId="7" fillId="8" borderId="5" xfId="0" applyFont="1" applyFill="1" applyBorder="1" applyAlignment="1">
      <alignment horizontal="center" vertical="top" wrapText="1"/>
    </xf>
    <xf numFmtId="4" fontId="8" fillId="9" borderId="6" xfId="0" applyNumberFormat="1" applyFont="1" applyFill="1" applyBorder="1" applyAlignment="1">
      <alignment horizontal="center" vertical="top" wrapText="1"/>
    </xf>
    <xf numFmtId="164" fontId="9" fillId="10" borderId="7" xfId="0" applyNumberFormat="1" applyFont="1" applyFill="1" applyBorder="1" applyAlignment="1">
      <alignment horizontal="center" vertical="top" wrapText="1"/>
    </xf>
    <xf numFmtId="164" fontId="25" fillId="15" borderId="12" xfId="0" applyNumberFormat="1" applyFont="1" applyFill="1" applyBorder="1" applyAlignment="1">
      <alignment horizontal="center" vertical="top" wrapText="1"/>
    </xf>
    <xf numFmtId="164" fontId="16" fillId="15" borderId="12" xfId="0" applyNumberFormat="1" applyFont="1" applyFill="1" applyBorder="1" applyAlignment="1">
      <alignment horizontal="center" vertical="top" wrapText="1"/>
    </xf>
    <xf numFmtId="0" fontId="16" fillId="20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0" fillId="16" borderId="0" xfId="0" applyFont="1" applyFill="1" applyAlignment="1">
      <alignment horizontal="left" vertical="top" wrapText="1"/>
    </xf>
    <xf numFmtId="0" fontId="17" fillId="16" borderId="0" xfId="0" applyFont="1" applyFill="1" applyAlignment="1">
      <alignment horizontal="left" vertical="top" wrapText="1"/>
    </xf>
    <xf numFmtId="0" fontId="2" fillId="3" borderId="0" xfId="0" applyFont="1" applyFill="1" applyAlignment="1">
      <alignment horizontal="center" wrapText="1"/>
    </xf>
    <xf numFmtId="0" fontId="0" fillId="0" borderId="0" xfId="0"/>
    <xf numFmtId="0" fontId="3" fillId="4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right" vertical="top" wrapText="1"/>
    </xf>
    <xf numFmtId="0" fontId="4" fillId="5" borderId="2" xfId="0" applyFont="1" applyFill="1" applyBorder="1" applyAlignment="1">
      <alignment horizontal="center" vertical="top" wrapText="1"/>
    </xf>
    <xf numFmtId="0" fontId="16" fillId="25" borderId="0" xfId="0" applyFont="1" applyFill="1" applyAlignment="1">
      <alignment horizontal="center" vertical="top" wrapText="1"/>
    </xf>
    <xf numFmtId="0" fontId="0" fillId="25" borderId="0" xfId="0" applyFill="1"/>
    <xf numFmtId="0" fontId="19" fillId="18" borderId="0" xfId="0" applyFont="1" applyFill="1" applyAlignment="1">
      <alignment horizontal="right" vertical="top" wrapText="1"/>
    </xf>
    <xf numFmtId="4" fontId="20" fillId="19" borderId="0" xfId="0" applyNumberFormat="1" applyFont="1" applyFill="1" applyAlignment="1">
      <alignment horizontal="right" vertical="top" wrapText="1"/>
    </xf>
    <xf numFmtId="0" fontId="24" fillId="18" borderId="20" xfId="0" applyFont="1" applyFill="1" applyBorder="1" applyAlignment="1">
      <alignment horizontal="left" vertical="top" wrapText="1"/>
    </xf>
    <xf numFmtId="0" fontId="26" fillId="0" borderId="21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6" fillId="23" borderId="15" xfId="0" applyFont="1" applyFill="1" applyBorder="1" applyAlignment="1">
      <alignment horizontal="center" vertical="center" wrapText="1"/>
    </xf>
    <xf numFmtId="0" fontId="6" fillId="23" borderId="16" xfId="0" applyFont="1" applyFill="1" applyBorder="1" applyAlignment="1">
      <alignment horizontal="center" vertical="center" wrapText="1"/>
    </xf>
    <xf numFmtId="0" fontId="1" fillId="22" borderId="14" xfId="0" applyFont="1" applyFill="1" applyBorder="1" applyAlignment="1">
      <alignment horizontal="center" wrapText="1"/>
    </xf>
    <xf numFmtId="0" fontId="29" fillId="25" borderId="0" xfId="0" applyFont="1" applyFill="1" applyAlignment="1">
      <alignment horizontal="center" vertical="top" wrapText="1"/>
    </xf>
    <xf numFmtId="0" fontId="29" fillId="25" borderId="0" xfId="0" applyFont="1" applyFill="1"/>
    <xf numFmtId="0" fontId="1" fillId="22" borderId="17" xfId="0" applyFont="1" applyFill="1" applyBorder="1" applyAlignment="1">
      <alignment horizontal="center" wrapText="1"/>
    </xf>
    <xf numFmtId="0" fontId="1" fillId="22" borderId="18" xfId="0" applyFont="1" applyFill="1" applyBorder="1" applyAlignment="1">
      <alignment horizontal="center" wrapText="1"/>
    </xf>
    <xf numFmtId="0" fontId="1" fillId="22" borderId="19" xfId="0" applyFont="1" applyFill="1" applyBorder="1" applyAlignment="1">
      <alignment horizont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0</xdr:rowOff>
    </xdr:from>
    <xdr:to>
      <xdr:col>2</xdr:col>
      <xdr:colOff>57150</xdr:colOff>
      <xdr:row>2</xdr:row>
      <xdr:rowOff>162486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0"/>
          <a:ext cx="1409700" cy="13626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0</xdr:rowOff>
    </xdr:from>
    <xdr:to>
      <xdr:col>2</xdr:col>
      <xdr:colOff>57150</xdr:colOff>
      <xdr:row>2</xdr:row>
      <xdr:rowOff>162486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0"/>
          <a:ext cx="1409700" cy="1362636"/>
        </a:xfrm>
        <a:prstGeom prst="rect">
          <a:avLst/>
        </a:prstGeom>
      </xdr:spPr>
    </xdr:pic>
    <xdr:clientData/>
  </xdr:twoCellAnchor>
  <xdr:twoCellAnchor editAs="oneCell">
    <xdr:from>
      <xdr:col>2</xdr:col>
      <xdr:colOff>944440</xdr:colOff>
      <xdr:row>16</xdr:row>
      <xdr:rowOff>90854</xdr:rowOff>
    </xdr:from>
    <xdr:to>
      <xdr:col>3</xdr:col>
      <xdr:colOff>3392930</xdr:colOff>
      <xdr:row>16</xdr:row>
      <xdr:rowOff>710064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6540" y="4424729"/>
          <a:ext cx="4153465" cy="619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showOutlineSymbols="0" view="pageLayout" topLeftCell="A16" zoomScaleNormal="100" zoomScaleSheetLayoutView="100" workbookViewId="0">
      <selection activeCell="B51" sqref="B51"/>
    </sheetView>
  </sheetViews>
  <sheetFormatPr defaultRowHeight="14.25"/>
  <cols>
    <col min="1" max="3" width="10" bestFit="1" customWidth="1"/>
    <col min="4" max="4" width="60" bestFit="1" customWidth="1"/>
    <col min="5" max="5" width="5" bestFit="1" customWidth="1"/>
    <col min="6" max="11" width="10" bestFit="1" customWidth="1"/>
    <col min="12" max="12" width="14.25" bestFit="1" customWidth="1"/>
    <col min="13" max="13" width="14.75" bestFit="1" customWidth="1"/>
    <col min="14" max="14" width="10" bestFit="1" customWidth="1"/>
  </cols>
  <sheetData>
    <row r="1" spans="1:14" ht="15">
      <c r="A1" s="1"/>
      <c r="B1" s="1"/>
      <c r="C1" s="1"/>
      <c r="D1" s="1" t="s">
        <v>0</v>
      </c>
      <c r="E1" s="33" t="s">
        <v>1</v>
      </c>
      <c r="F1" s="33"/>
      <c r="G1" s="33"/>
      <c r="H1" s="33" t="s">
        <v>2</v>
      </c>
      <c r="I1" s="33"/>
      <c r="J1" s="33"/>
      <c r="K1" s="33" t="s">
        <v>3</v>
      </c>
      <c r="L1" s="33"/>
      <c r="M1" s="33"/>
      <c r="N1" s="33"/>
    </row>
    <row r="2" spans="1:14" ht="80.099999999999994" customHeight="1">
      <c r="A2" s="10"/>
      <c r="B2" s="10"/>
      <c r="C2" s="10"/>
      <c r="D2" s="16" t="s">
        <v>144</v>
      </c>
      <c r="E2" s="34" t="s">
        <v>127</v>
      </c>
      <c r="F2" s="35"/>
      <c r="G2" s="35"/>
      <c r="H2" s="35" t="s">
        <v>4</v>
      </c>
      <c r="I2" s="35"/>
      <c r="J2" s="35"/>
      <c r="K2" s="35" t="s">
        <v>5</v>
      </c>
      <c r="L2" s="35"/>
      <c r="M2" s="35"/>
      <c r="N2" s="35"/>
    </row>
    <row r="3" spans="1:14" ht="15">
      <c r="A3" s="36" t="s">
        <v>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5" customHeight="1">
      <c r="A4" s="38" t="s">
        <v>7</v>
      </c>
      <c r="B4" s="39" t="s">
        <v>8</v>
      </c>
      <c r="C4" s="38" t="s">
        <v>9</v>
      </c>
      <c r="D4" s="38" t="s">
        <v>10</v>
      </c>
      <c r="E4" s="40" t="s">
        <v>11</v>
      </c>
      <c r="F4" s="39" t="s">
        <v>12</v>
      </c>
      <c r="G4" s="39" t="s">
        <v>13</v>
      </c>
      <c r="H4" s="40" t="s">
        <v>14</v>
      </c>
      <c r="I4" s="38"/>
      <c r="J4" s="38"/>
      <c r="K4" s="40" t="s">
        <v>15</v>
      </c>
      <c r="L4" s="38"/>
      <c r="M4" s="38"/>
      <c r="N4" s="39" t="s">
        <v>16</v>
      </c>
    </row>
    <row r="5" spans="1:14" ht="15" customHeight="1">
      <c r="A5" s="39"/>
      <c r="B5" s="39"/>
      <c r="C5" s="39"/>
      <c r="D5" s="39"/>
      <c r="E5" s="39"/>
      <c r="F5" s="39"/>
      <c r="G5" s="39"/>
      <c r="H5" s="3" t="s">
        <v>17</v>
      </c>
      <c r="I5" s="3" t="s">
        <v>18</v>
      </c>
      <c r="J5" s="3" t="s">
        <v>15</v>
      </c>
      <c r="K5" s="3" t="s">
        <v>17</v>
      </c>
      <c r="L5" s="3" t="s">
        <v>18</v>
      </c>
      <c r="M5" s="3" t="s">
        <v>15</v>
      </c>
      <c r="N5" s="39"/>
    </row>
    <row r="6" spans="1:14" ht="24" customHeight="1">
      <c r="A6" s="4" t="s">
        <v>19</v>
      </c>
      <c r="B6" s="4"/>
      <c r="C6" s="4"/>
      <c r="D6" s="4" t="s">
        <v>20</v>
      </c>
      <c r="E6" s="4"/>
      <c r="F6" s="5"/>
      <c r="G6" s="5"/>
      <c r="H6" s="4"/>
      <c r="I6" s="4"/>
      <c r="J6" s="4"/>
      <c r="K6" s="4"/>
      <c r="L6" s="4"/>
      <c r="M6" s="6">
        <v>70818.399999999994</v>
      </c>
      <c r="N6" s="7">
        <v>1.7333034342749628E-2</v>
      </c>
    </row>
    <row r="7" spans="1:14" ht="26.1" customHeight="1">
      <c r="A7" s="8" t="s">
        <v>21</v>
      </c>
      <c r="B7" s="22" t="s">
        <v>22</v>
      </c>
      <c r="C7" s="23" t="s">
        <v>143</v>
      </c>
      <c r="D7" s="8" t="s">
        <v>23</v>
      </c>
      <c r="E7" s="9" t="s">
        <v>24</v>
      </c>
      <c r="F7" s="22">
        <v>500</v>
      </c>
      <c r="G7" s="24">
        <v>5.57</v>
      </c>
      <c r="H7" s="24">
        <v>6.69</v>
      </c>
      <c r="I7" s="24">
        <v>0.01</v>
      </c>
      <c r="J7" s="24">
        <v>6.7</v>
      </c>
      <c r="K7" s="24">
        <v>3345</v>
      </c>
      <c r="L7" s="24">
        <v>5</v>
      </c>
      <c r="M7" s="24">
        <v>3350</v>
      </c>
      <c r="N7" s="25">
        <v>8.1992342453671998E-4</v>
      </c>
    </row>
    <row r="8" spans="1:14" ht="24" customHeight="1">
      <c r="A8" s="8" t="s">
        <v>25</v>
      </c>
      <c r="B8" s="22" t="s">
        <v>26</v>
      </c>
      <c r="C8" s="23" t="s">
        <v>143</v>
      </c>
      <c r="D8" s="8" t="s">
        <v>27</v>
      </c>
      <c r="E8" s="9" t="s">
        <v>28</v>
      </c>
      <c r="F8" s="22">
        <v>100</v>
      </c>
      <c r="G8" s="24">
        <v>204.27</v>
      </c>
      <c r="H8" s="24">
        <v>245.63</v>
      </c>
      <c r="I8" s="24">
        <v>0.1</v>
      </c>
      <c r="J8" s="24">
        <v>245.73</v>
      </c>
      <c r="K8" s="24">
        <v>24563</v>
      </c>
      <c r="L8" s="24">
        <v>10</v>
      </c>
      <c r="M8" s="24">
        <v>24573</v>
      </c>
      <c r="N8" s="31">
        <v>6.0143218839226334E-3</v>
      </c>
    </row>
    <row r="9" spans="1:14" ht="26.1" customHeight="1">
      <c r="A9" s="8" t="s">
        <v>29</v>
      </c>
      <c r="B9" s="22" t="s">
        <v>30</v>
      </c>
      <c r="C9" s="23" t="s">
        <v>143</v>
      </c>
      <c r="D9" s="8" t="s">
        <v>31</v>
      </c>
      <c r="E9" s="9" t="s">
        <v>32</v>
      </c>
      <c r="F9" s="22">
        <v>1000</v>
      </c>
      <c r="G9" s="24">
        <v>1.42</v>
      </c>
      <c r="H9" s="24">
        <v>1.62</v>
      </c>
      <c r="I9" s="24">
        <v>0.08</v>
      </c>
      <c r="J9" s="24">
        <v>1.7</v>
      </c>
      <c r="K9" s="24">
        <v>1620</v>
      </c>
      <c r="L9" s="24">
        <v>80</v>
      </c>
      <c r="M9" s="24">
        <v>1700</v>
      </c>
      <c r="N9" s="25">
        <v>4.1608054379475346E-4</v>
      </c>
    </row>
    <row r="10" spans="1:14" ht="24" customHeight="1">
      <c r="A10" s="8" t="s">
        <v>33</v>
      </c>
      <c r="B10" s="22" t="s">
        <v>34</v>
      </c>
      <c r="C10" s="23" t="s">
        <v>143</v>
      </c>
      <c r="D10" s="8" t="s">
        <v>35</v>
      </c>
      <c r="E10" s="9" t="s">
        <v>24</v>
      </c>
      <c r="F10" s="22">
        <v>3500</v>
      </c>
      <c r="G10" s="24">
        <v>5.76</v>
      </c>
      <c r="H10" s="24">
        <v>6.5</v>
      </c>
      <c r="I10" s="24">
        <v>0.42</v>
      </c>
      <c r="J10" s="24">
        <v>6.92</v>
      </c>
      <c r="K10" s="24">
        <v>22750</v>
      </c>
      <c r="L10" s="24">
        <v>1470</v>
      </c>
      <c r="M10" s="24">
        <v>24220</v>
      </c>
      <c r="N10" s="25">
        <v>5.9279239827699582E-3</v>
      </c>
    </row>
    <row r="11" spans="1:14" ht="39" customHeight="1">
      <c r="A11" s="8" t="s">
        <v>36</v>
      </c>
      <c r="B11" s="22" t="s">
        <v>37</v>
      </c>
      <c r="C11" s="23" t="s">
        <v>143</v>
      </c>
      <c r="D11" s="8" t="s">
        <v>38</v>
      </c>
      <c r="E11" s="9" t="s">
        <v>28</v>
      </c>
      <c r="F11" s="22">
        <v>130</v>
      </c>
      <c r="G11" s="24">
        <v>108.55</v>
      </c>
      <c r="H11" s="24">
        <v>13.39</v>
      </c>
      <c r="I11" s="24">
        <v>117.19</v>
      </c>
      <c r="J11" s="24">
        <v>130.58000000000001</v>
      </c>
      <c r="K11" s="24">
        <v>1740.7</v>
      </c>
      <c r="L11" s="24">
        <v>15234.7</v>
      </c>
      <c r="M11" s="24">
        <v>16975.400000000001</v>
      </c>
      <c r="N11" s="25">
        <v>4.1547845077255629E-3</v>
      </c>
    </row>
    <row r="12" spans="1:14" ht="24" customHeight="1">
      <c r="A12" s="4" t="s">
        <v>39</v>
      </c>
      <c r="B12" s="26"/>
      <c r="C12" s="26"/>
      <c r="D12" s="4" t="s">
        <v>40</v>
      </c>
      <c r="E12" s="26"/>
      <c r="F12" s="27"/>
      <c r="G12" s="27"/>
      <c r="H12" s="26"/>
      <c r="I12" s="26"/>
      <c r="J12" s="26"/>
      <c r="K12" s="26"/>
      <c r="L12" s="26"/>
      <c r="M12" s="28">
        <v>53845</v>
      </c>
      <c r="N12" s="29">
        <v>1.3178739341546175E-2</v>
      </c>
    </row>
    <row r="13" spans="1:14" ht="26.1" customHeight="1">
      <c r="A13" s="8" t="s">
        <v>41</v>
      </c>
      <c r="B13" s="22" t="s">
        <v>42</v>
      </c>
      <c r="C13" s="23" t="s">
        <v>143</v>
      </c>
      <c r="D13" s="8" t="s">
        <v>43</v>
      </c>
      <c r="E13" s="9" t="s">
        <v>24</v>
      </c>
      <c r="F13" s="22">
        <v>500</v>
      </c>
      <c r="G13" s="24">
        <v>18.98</v>
      </c>
      <c r="H13" s="24">
        <v>8.92</v>
      </c>
      <c r="I13" s="24">
        <v>13.91</v>
      </c>
      <c r="J13" s="24">
        <v>22.83</v>
      </c>
      <c r="K13" s="24">
        <v>4460</v>
      </c>
      <c r="L13" s="24">
        <v>6955</v>
      </c>
      <c r="M13" s="24">
        <v>11415</v>
      </c>
      <c r="N13" s="25">
        <v>2.7938584749512413E-3</v>
      </c>
    </row>
    <row r="14" spans="1:14" ht="26.1" customHeight="1">
      <c r="A14" s="8" t="s">
        <v>44</v>
      </c>
      <c r="B14" s="22" t="s">
        <v>45</v>
      </c>
      <c r="C14" s="23" t="s">
        <v>143</v>
      </c>
      <c r="D14" s="8" t="s">
        <v>46</v>
      </c>
      <c r="E14" s="9" t="s">
        <v>24</v>
      </c>
      <c r="F14" s="22">
        <v>500</v>
      </c>
      <c r="G14" s="24">
        <v>57.22</v>
      </c>
      <c r="H14" s="24">
        <v>8.92</v>
      </c>
      <c r="I14" s="24">
        <v>59.91</v>
      </c>
      <c r="J14" s="24">
        <v>68.83</v>
      </c>
      <c r="K14" s="24">
        <v>4460</v>
      </c>
      <c r="L14" s="24">
        <v>29955</v>
      </c>
      <c r="M14" s="24">
        <v>34415</v>
      </c>
      <c r="N14" s="25">
        <v>8.423183479233199E-3</v>
      </c>
    </row>
    <row r="15" spans="1:14" ht="26.1" customHeight="1">
      <c r="A15" s="8" t="s">
        <v>47</v>
      </c>
      <c r="B15" s="22" t="s">
        <v>48</v>
      </c>
      <c r="C15" s="23" t="s">
        <v>143</v>
      </c>
      <c r="D15" s="8" t="s">
        <v>49</v>
      </c>
      <c r="E15" s="9" t="s">
        <v>24</v>
      </c>
      <c r="F15" s="22">
        <v>500</v>
      </c>
      <c r="G15" s="24">
        <v>13.33</v>
      </c>
      <c r="H15" s="24">
        <v>9.4</v>
      </c>
      <c r="I15" s="24">
        <v>6.63</v>
      </c>
      <c r="J15" s="24">
        <v>16.03</v>
      </c>
      <c r="K15" s="24">
        <v>4700</v>
      </c>
      <c r="L15" s="24">
        <v>3315</v>
      </c>
      <c r="M15" s="24">
        <v>8015</v>
      </c>
      <c r="N15" s="25">
        <v>1.9616973873617348E-3</v>
      </c>
    </row>
    <row r="16" spans="1:14" ht="24" customHeight="1">
      <c r="A16" s="4" t="s">
        <v>50</v>
      </c>
      <c r="B16" s="26"/>
      <c r="C16" s="26"/>
      <c r="D16" s="4" t="s">
        <v>51</v>
      </c>
      <c r="E16" s="26"/>
      <c r="F16" s="27"/>
      <c r="G16" s="27"/>
      <c r="H16" s="26"/>
      <c r="I16" s="26"/>
      <c r="J16" s="26"/>
      <c r="K16" s="26"/>
      <c r="L16" s="26"/>
      <c r="M16" s="28">
        <v>215415</v>
      </c>
      <c r="N16" s="29">
        <v>5.2723523730321652E-2</v>
      </c>
    </row>
    <row r="17" spans="1:14" ht="26.1" customHeight="1">
      <c r="A17" s="8" t="s">
        <v>52</v>
      </c>
      <c r="B17" s="22" t="s">
        <v>53</v>
      </c>
      <c r="C17" s="23" t="s">
        <v>143</v>
      </c>
      <c r="D17" s="8" t="s">
        <v>54</v>
      </c>
      <c r="E17" s="9" t="s">
        <v>32</v>
      </c>
      <c r="F17" s="22">
        <v>1000</v>
      </c>
      <c r="G17" s="24">
        <v>49.51</v>
      </c>
      <c r="H17" s="24">
        <v>27.44</v>
      </c>
      <c r="I17" s="24">
        <v>32.119999999999997</v>
      </c>
      <c r="J17" s="24">
        <v>59.56</v>
      </c>
      <c r="K17" s="24">
        <v>27440</v>
      </c>
      <c r="L17" s="24">
        <v>32120</v>
      </c>
      <c r="M17" s="24">
        <v>59560</v>
      </c>
      <c r="N17" s="31">
        <v>1.4577504228479714E-2</v>
      </c>
    </row>
    <row r="18" spans="1:14" ht="24" customHeight="1">
      <c r="A18" s="8" t="s">
        <v>55</v>
      </c>
      <c r="B18" s="22" t="s">
        <v>56</v>
      </c>
      <c r="C18" s="23" t="s">
        <v>143</v>
      </c>
      <c r="D18" s="8" t="s">
        <v>57</v>
      </c>
      <c r="E18" s="9" t="s">
        <v>28</v>
      </c>
      <c r="F18" s="22">
        <v>50</v>
      </c>
      <c r="G18" s="24">
        <v>763.01</v>
      </c>
      <c r="H18" s="24">
        <v>352.94</v>
      </c>
      <c r="I18" s="24">
        <v>564.96</v>
      </c>
      <c r="J18" s="24">
        <v>917.9</v>
      </c>
      <c r="K18" s="24">
        <v>17647</v>
      </c>
      <c r="L18" s="24">
        <v>28248</v>
      </c>
      <c r="M18" s="24">
        <v>45895</v>
      </c>
      <c r="N18" s="25">
        <v>1.1232950916153063E-2</v>
      </c>
    </row>
    <row r="19" spans="1:14" ht="24" customHeight="1">
      <c r="A19" s="8" t="s">
        <v>58</v>
      </c>
      <c r="B19" s="22" t="s">
        <v>59</v>
      </c>
      <c r="C19" s="23" t="s">
        <v>143</v>
      </c>
      <c r="D19" s="8" t="s">
        <v>60</v>
      </c>
      <c r="E19" s="9" t="s">
        <v>24</v>
      </c>
      <c r="F19" s="22">
        <v>2000</v>
      </c>
      <c r="G19" s="24">
        <v>11.63</v>
      </c>
      <c r="H19" s="24">
        <v>5.21</v>
      </c>
      <c r="I19" s="24">
        <v>8.7799999999999994</v>
      </c>
      <c r="J19" s="24">
        <v>13.99</v>
      </c>
      <c r="K19" s="24">
        <v>10420</v>
      </c>
      <c r="L19" s="24">
        <v>17560</v>
      </c>
      <c r="M19" s="24">
        <v>27980</v>
      </c>
      <c r="N19" s="25">
        <v>6.8481962443395304E-3</v>
      </c>
    </row>
    <row r="20" spans="1:14" ht="24" customHeight="1">
      <c r="A20" s="8" t="s">
        <v>61</v>
      </c>
      <c r="B20" s="22" t="s">
        <v>62</v>
      </c>
      <c r="C20" s="23" t="s">
        <v>143</v>
      </c>
      <c r="D20" s="8" t="s">
        <v>63</v>
      </c>
      <c r="E20" s="9" t="s">
        <v>24</v>
      </c>
      <c r="F20" s="22">
        <v>2000</v>
      </c>
      <c r="G20" s="24">
        <v>21.83</v>
      </c>
      <c r="H20" s="24">
        <v>14.35</v>
      </c>
      <c r="I20" s="24">
        <v>11.91</v>
      </c>
      <c r="J20" s="24">
        <v>26.26</v>
      </c>
      <c r="K20" s="24">
        <v>28700</v>
      </c>
      <c r="L20" s="24">
        <v>23820</v>
      </c>
      <c r="M20" s="24">
        <v>52520</v>
      </c>
      <c r="N20" s="31">
        <v>1.2854441270647323E-2</v>
      </c>
    </row>
    <row r="21" spans="1:14" ht="24" customHeight="1">
      <c r="A21" s="8" t="s">
        <v>64</v>
      </c>
      <c r="B21" s="22" t="s">
        <v>65</v>
      </c>
      <c r="C21" s="23" t="s">
        <v>143</v>
      </c>
      <c r="D21" s="8" t="s">
        <v>66</v>
      </c>
      <c r="E21" s="9" t="s">
        <v>24</v>
      </c>
      <c r="F21" s="22">
        <v>2000</v>
      </c>
      <c r="G21" s="24">
        <v>12.25</v>
      </c>
      <c r="H21" s="24">
        <v>12.37</v>
      </c>
      <c r="I21" s="24">
        <v>2.36</v>
      </c>
      <c r="J21" s="24">
        <v>14.73</v>
      </c>
      <c r="K21" s="24">
        <v>24740</v>
      </c>
      <c r="L21" s="24">
        <v>4720</v>
      </c>
      <c r="M21" s="24">
        <v>29460</v>
      </c>
      <c r="N21" s="25">
        <v>7.2104310707020213E-3</v>
      </c>
    </row>
    <row r="22" spans="1:14" ht="24" customHeight="1">
      <c r="A22" s="4" t="s">
        <v>67</v>
      </c>
      <c r="B22" s="26"/>
      <c r="C22" s="26"/>
      <c r="D22" s="4" t="s">
        <v>68</v>
      </c>
      <c r="E22" s="26"/>
      <c r="F22" s="27"/>
      <c r="G22" s="27"/>
      <c r="H22" s="26"/>
      <c r="I22" s="26"/>
      <c r="J22" s="26"/>
      <c r="K22" s="26"/>
      <c r="L22" s="26"/>
      <c r="M22" s="28">
        <v>3745669</v>
      </c>
      <c r="N22" s="29">
        <v>0.91676470258538256</v>
      </c>
    </row>
    <row r="23" spans="1:14" ht="26.1" customHeight="1">
      <c r="A23" s="8" t="s">
        <v>69</v>
      </c>
      <c r="B23" s="22" t="s">
        <v>70</v>
      </c>
      <c r="C23" s="23" t="s">
        <v>143</v>
      </c>
      <c r="D23" s="8" t="s">
        <v>71</v>
      </c>
      <c r="E23" s="9" t="s">
        <v>24</v>
      </c>
      <c r="F23" s="22">
        <v>250</v>
      </c>
      <c r="G23" s="24">
        <v>16.63</v>
      </c>
      <c r="H23" s="24">
        <v>10.47</v>
      </c>
      <c r="I23" s="24">
        <v>9.5299999999999994</v>
      </c>
      <c r="J23" s="24">
        <v>20</v>
      </c>
      <c r="K23" s="24">
        <v>2617.5</v>
      </c>
      <c r="L23" s="24">
        <v>2382.5</v>
      </c>
      <c r="M23" s="24">
        <v>5000</v>
      </c>
      <c r="N23" s="25">
        <v>1.2237663052786865E-3</v>
      </c>
    </row>
    <row r="24" spans="1:14" ht="24" customHeight="1">
      <c r="A24" s="8" t="s">
        <v>72</v>
      </c>
      <c r="B24" s="22" t="s">
        <v>73</v>
      </c>
      <c r="C24" s="23" t="s">
        <v>143</v>
      </c>
      <c r="D24" s="8" t="s">
        <v>74</v>
      </c>
      <c r="E24" s="9" t="s">
        <v>24</v>
      </c>
      <c r="F24" s="22">
        <v>12500</v>
      </c>
      <c r="G24" s="24">
        <v>13.87</v>
      </c>
      <c r="H24" s="24">
        <v>13.19</v>
      </c>
      <c r="I24" s="24">
        <v>3.49</v>
      </c>
      <c r="J24" s="24">
        <v>16.68</v>
      </c>
      <c r="K24" s="24">
        <v>164875</v>
      </c>
      <c r="L24" s="24">
        <v>43625</v>
      </c>
      <c r="M24" s="24">
        <v>208500</v>
      </c>
      <c r="N24" s="31">
        <v>5.1031054930121229E-2</v>
      </c>
    </row>
    <row r="25" spans="1:14" ht="24" customHeight="1">
      <c r="A25" s="8" t="s">
        <v>75</v>
      </c>
      <c r="B25" s="22" t="s">
        <v>76</v>
      </c>
      <c r="C25" s="23" t="s">
        <v>143</v>
      </c>
      <c r="D25" s="8" t="s">
        <v>77</v>
      </c>
      <c r="E25" s="9" t="s">
        <v>24</v>
      </c>
      <c r="F25" s="22">
        <v>12500</v>
      </c>
      <c r="G25" s="24">
        <v>16.29</v>
      </c>
      <c r="H25" s="24">
        <v>13.19</v>
      </c>
      <c r="I25" s="24">
        <v>6.4</v>
      </c>
      <c r="J25" s="24">
        <v>19.59</v>
      </c>
      <c r="K25" s="24">
        <v>164875</v>
      </c>
      <c r="L25" s="24">
        <v>80000</v>
      </c>
      <c r="M25" s="24">
        <v>244875</v>
      </c>
      <c r="N25" s="31">
        <v>5.9933954801023676E-2</v>
      </c>
    </row>
    <row r="26" spans="1:14" ht="26.1" customHeight="1">
      <c r="A26" s="8" t="s">
        <v>78</v>
      </c>
      <c r="B26" s="22" t="s">
        <v>79</v>
      </c>
      <c r="C26" s="23" t="s">
        <v>143</v>
      </c>
      <c r="D26" s="8" t="s">
        <v>80</v>
      </c>
      <c r="E26" s="9" t="s">
        <v>32</v>
      </c>
      <c r="F26" s="22">
        <v>500</v>
      </c>
      <c r="G26" s="24">
        <v>5.03</v>
      </c>
      <c r="H26" s="24">
        <v>2.59</v>
      </c>
      <c r="I26" s="24">
        <v>3.46</v>
      </c>
      <c r="J26" s="24">
        <v>6.05</v>
      </c>
      <c r="K26" s="24">
        <v>1295</v>
      </c>
      <c r="L26" s="24">
        <v>1730</v>
      </c>
      <c r="M26" s="24">
        <v>3025</v>
      </c>
      <c r="N26" s="25">
        <v>7.4037861469360535E-4</v>
      </c>
    </row>
    <row r="27" spans="1:14" ht="24" customHeight="1">
      <c r="A27" s="8" t="s">
        <v>81</v>
      </c>
      <c r="B27" s="22" t="s">
        <v>82</v>
      </c>
      <c r="C27" s="23" t="s">
        <v>143</v>
      </c>
      <c r="D27" s="8" t="s">
        <v>83</v>
      </c>
      <c r="E27" s="9" t="s">
        <v>24</v>
      </c>
      <c r="F27" s="22">
        <v>1200</v>
      </c>
      <c r="G27" s="24">
        <v>27.26</v>
      </c>
      <c r="H27" s="24">
        <v>19.71</v>
      </c>
      <c r="I27" s="24">
        <v>13.08</v>
      </c>
      <c r="J27" s="24">
        <v>32.79</v>
      </c>
      <c r="K27" s="24">
        <v>23652</v>
      </c>
      <c r="L27" s="24">
        <v>15696</v>
      </c>
      <c r="M27" s="24">
        <v>39348</v>
      </c>
      <c r="N27" s="25">
        <v>9.6305513160211513E-3</v>
      </c>
    </row>
    <row r="28" spans="1:14" ht="26.1" customHeight="1">
      <c r="A28" s="8" t="s">
        <v>84</v>
      </c>
      <c r="B28" s="22" t="s">
        <v>85</v>
      </c>
      <c r="C28" s="23" t="s">
        <v>143</v>
      </c>
      <c r="D28" s="8" t="s">
        <v>86</v>
      </c>
      <c r="E28" s="9" t="s">
        <v>24</v>
      </c>
      <c r="F28" s="22">
        <v>3500</v>
      </c>
      <c r="G28" s="24">
        <v>43.53</v>
      </c>
      <c r="H28" s="24">
        <v>32.92</v>
      </c>
      <c r="I28" s="24">
        <v>19.440000000000001</v>
      </c>
      <c r="J28" s="24">
        <v>52.36</v>
      </c>
      <c r="K28" s="24">
        <v>115220</v>
      </c>
      <c r="L28" s="24">
        <v>68040</v>
      </c>
      <c r="M28" s="24">
        <v>183260</v>
      </c>
      <c r="N28" s="25">
        <v>4.4853482621074421E-2</v>
      </c>
    </row>
    <row r="29" spans="1:14" ht="26.1" customHeight="1">
      <c r="A29" s="8" t="s">
        <v>87</v>
      </c>
      <c r="B29" s="22" t="s">
        <v>88</v>
      </c>
      <c r="C29" s="23" t="s">
        <v>143</v>
      </c>
      <c r="D29" s="8" t="s">
        <v>89</v>
      </c>
      <c r="E29" s="9" t="s">
        <v>24</v>
      </c>
      <c r="F29" s="22">
        <v>5000</v>
      </c>
      <c r="G29" s="24">
        <v>45.39</v>
      </c>
      <c r="H29" s="24">
        <v>32.92</v>
      </c>
      <c r="I29" s="24">
        <v>21.68</v>
      </c>
      <c r="J29" s="24">
        <v>54.6</v>
      </c>
      <c r="K29" s="24">
        <v>164600</v>
      </c>
      <c r="L29" s="24">
        <v>108400</v>
      </c>
      <c r="M29" s="24">
        <v>273000</v>
      </c>
      <c r="N29" s="25">
        <v>6.6817640268216294E-2</v>
      </c>
    </row>
    <row r="30" spans="1:14" ht="26.1" customHeight="1">
      <c r="A30" s="8" t="s">
        <v>90</v>
      </c>
      <c r="B30" s="22" t="s">
        <v>91</v>
      </c>
      <c r="C30" s="23" t="s">
        <v>143</v>
      </c>
      <c r="D30" s="8" t="s">
        <v>92</v>
      </c>
      <c r="E30" s="9" t="s">
        <v>24</v>
      </c>
      <c r="F30" s="22">
        <v>5000</v>
      </c>
      <c r="G30" s="24">
        <v>44.99</v>
      </c>
      <c r="H30" s="24">
        <v>32.92</v>
      </c>
      <c r="I30" s="24">
        <v>21.2</v>
      </c>
      <c r="J30" s="24">
        <v>54.12</v>
      </c>
      <c r="K30" s="24">
        <v>164600</v>
      </c>
      <c r="L30" s="24">
        <v>106000</v>
      </c>
      <c r="M30" s="24">
        <v>270600</v>
      </c>
      <c r="N30" s="25">
        <v>6.6230232441682524E-2</v>
      </c>
    </row>
    <row r="31" spans="1:14" ht="26.1" customHeight="1">
      <c r="A31" s="8" t="s">
        <v>93</v>
      </c>
      <c r="B31" s="22" t="s">
        <v>94</v>
      </c>
      <c r="C31" s="23" t="s">
        <v>143</v>
      </c>
      <c r="D31" s="8" t="s">
        <v>95</v>
      </c>
      <c r="E31" s="9" t="s">
        <v>24</v>
      </c>
      <c r="F31" s="22">
        <v>5000</v>
      </c>
      <c r="G31" s="24">
        <v>33.31</v>
      </c>
      <c r="H31" s="24">
        <v>23.57</v>
      </c>
      <c r="I31" s="24">
        <v>16.5</v>
      </c>
      <c r="J31" s="24">
        <v>40.07</v>
      </c>
      <c r="K31" s="24">
        <v>117850</v>
      </c>
      <c r="L31" s="24">
        <v>82500</v>
      </c>
      <c r="M31" s="24">
        <v>200350</v>
      </c>
      <c r="N31" s="25">
        <v>4.9036315852516971E-2</v>
      </c>
    </row>
    <row r="32" spans="1:14" ht="26.1" customHeight="1">
      <c r="A32" s="8" t="s">
        <v>96</v>
      </c>
      <c r="B32" s="22" t="s">
        <v>97</v>
      </c>
      <c r="C32" s="23" t="s">
        <v>143</v>
      </c>
      <c r="D32" s="8" t="s">
        <v>98</v>
      </c>
      <c r="E32" s="9" t="s">
        <v>24</v>
      </c>
      <c r="F32" s="22">
        <v>20000</v>
      </c>
      <c r="G32" s="24">
        <v>31.77</v>
      </c>
      <c r="H32" s="24">
        <v>23.57</v>
      </c>
      <c r="I32" s="24">
        <v>14.64</v>
      </c>
      <c r="J32" s="24">
        <v>38.21</v>
      </c>
      <c r="K32" s="24">
        <v>471400</v>
      </c>
      <c r="L32" s="24">
        <v>292800</v>
      </c>
      <c r="M32" s="24">
        <v>764200</v>
      </c>
      <c r="N32" s="30">
        <v>0.18704044209879445</v>
      </c>
    </row>
    <row r="33" spans="1:14" ht="24" customHeight="1">
      <c r="A33" s="8" t="s">
        <v>99</v>
      </c>
      <c r="B33" s="22" t="s">
        <v>100</v>
      </c>
      <c r="C33" s="23" t="s">
        <v>143</v>
      </c>
      <c r="D33" s="8" t="s">
        <v>101</v>
      </c>
      <c r="E33" s="9" t="s">
        <v>24</v>
      </c>
      <c r="F33" s="22">
        <v>20000</v>
      </c>
      <c r="G33" s="24">
        <v>27.37</v>
      </c>
      <c r="H33" s="24">
        <v>23.57</v>
      </c>
      <c r="I33" s="24">
        <v>9.35</v>
      </c>
      <c r="J33" s="24">
        <v>32.92</v>
      </c>
      <c r="K33" s="24">
        <v>471400</v>
      </c>
      <c r="L33" s="24">
        <v>187000</v>
      </c>
      <c r="M33" s="24">
        <v>658400</v>
      </c>
      <c r="N33" s="30">
        <v>0.16114554707909745</v>
      </c>
    </row>
    <row r="34" spans="1:14" ht="26.1" customHeight="1">
      <c r="A34" s="8" t="s">
        <v>102</v>
      </c>
      <c r="B34" s="22" t="s">
        <v>103</v>
      </c>
      <c r="C34" s="23" t="s">
        <v>143</v>
      </c>
      <c r="D34" s="8" t="s">
        <v>104</v>
      </c>
      <c r="E34" s="9" t="s">
        <v>32</v>
      </c>
      <c r="F34" s="22">
        <v>100</v>
      </c>
      <c r="G34" s="24">
        <v>64.930000000000007</v>
      </c>
      <c r="H34" s="24">
        <v>27.44</v>
      </c>
      <c r="I34" s="24">
        <v>50.67</v>
      </c>
      <c r="J34" s="24">
        <v>78.11</v>
      </c>
      <c r="K34" s="24">
        <v>2744</v>
      </c>
      <c r="L34" s="24">
        <v>5067</v>
      </c>
      <c r="M34" s="24">
        <v>7811</v>
      </c>
      <c r="N34" s="25">
        <v>1.9117677221063643E-3</v>
      </c>
    </row>
    <row r="35" spans="1:14" ht="24" customHeight="1">
      <c r="A35" s="8" t="s">
        <v>105</v>
      </c>
      <c r="B35" s="22" t="s">
        <v>106</v>
      </c>
      <c r="C35" s="23" t="s">
        <v>143</v>
      </c>
      <c r="D35" s="8" t="s">
        <v>107</v>
      </c>
      <c r="E35" s="9" t="s">
        <v>24</v>
      </c>
      <c r="F35" s="22">
        <v>5000</v>
      </c>
      <c r="G35" s="24">
        <v>24.03</v>
      </c>
      <c r="H35" s="24">
        <v>23.57</v>
      </c>
      <c r="I35" s="24">
        <v>5.33</v>
      </c>
      <c r="J35" s="24">
        <v>28.9</v>
      </c>
      <c r="K35" s="24">
        <v>117850</v>
      </c>
      <c r="L35" s="24">
        <v>26650</v>
      </c>
      <c r="M35" s="24">
        <v>144500</v>
      </c>
      <c r="N35" s="25">
        <v>3.5366846222554045E-2</v>
      </c>
    </row>
    <row r="36" spans="1:14" ht="24" customHeight="1">
      <c r="A36" s="8" t="s">
        <v>108</v>
      </c>
      <c r="B36" s="22" t="s">
        <v>109</v>
      </c>
      <c r="C36" s="23" t="s">
        <v>143</v>
      </c>
      <c r="D36" s="8" t="s">
        <v>110</v>
      </c>
      <c r="E36" s="9" t="s">
        <v>32</v>
      </c>
      <c r="F36" s="22">
        <v>250</v>
      </c>
      <c r="G36" s="24">
        <v>3.01</v>
      </c>
      <c r="H36" s="24">
        <v>1.76</v>
      </c>
      <c r="I36" s="24">
        <v>1.86</v>
      </c>
      <c r="J36" s="24">
        <v>3.62</v>
      </c>
      <c r="K36" s="24">
        <v>440</v>
      </c>
      <c r="L36" s="24">
        <v>465</v>
      </c>
      <c r="M36" s="24">
        <v>905</v>
      </c>
      <c r="N36" s="25">
        <v>2.2150170125544228E-4</v>
      </c>
    </row>
    <row r="37" spans="1:14" ht="24" customHeight="1">
      <c r="A37" s="8" t="s">
        <v>111</v>
      </c>
      <c r="B37" s="22" t="s">
        <v>112</v>
      </c>
      <c r="C37" s="23" t="s">
        <v>143</v>
      </c>
      <c r="D37" s="8" t="s">
        <v>113</v>
      </c>
      <c r="E37" s="9" t="s">
        <v>32</v>
      </c>
      <c r="F37" s="22">
        <v>500</v>
      </c>
      <c r="G37" s="24">
        <v>3.93</v>
      </c>
      <c r="H37" s="24">
        <v>3.52</v>
      </c>
      <c r="I37" s="24">
        <v>1.2</v>
      </c>
      <c r="J37" s="24">
        <v>4.72</v>
      </c>
      <c r="K37" s="24">
        <v>1760</v>
      </c>
      <c r="L37" s="24">
        <v>600</v>
      </c>
      <c r="M37" s="24">
        <v>2360</v>
      </c>
      <c r="N37" s="25">
        <v>5.7761769609154009E-4</v>
      </c>
    </row>
    <row r="38" spans="1:14" ht="24" customHeight="1">
      <c r="A38" s="8" t="s">
        <v>114</v>
      </c>
      <c r="B38" s="22" t="s">
        <v>115</v>
      </c>
      <c r="C38" s="23" t="s">
        <v>143</v>
      </c>
      <c r="D38" s="8" t="s">
        <v>116</v>
      </c>
      <c r="E38" s="9" t="s">
        <v>24</v>
      </c>
      <c r="F38" s="22">
        <v>500</v>
      </c>
      <c r="G38" s="24">
        <v>1.39</v>
      </c>
      <c r="H38" s="24">
        <v>0.66</v>
      </c>
      <c r="I38" s="24">
        <v>1.01</v>
      </c>
      <c r="J38" s="24">
        <v>1.67</v>
      </c>
      <c r="K38" s="24">
        <v>330</v>
      </c>
      <c r="L38" s="24">
        <v>505</v>
      </c>
      <c r="M38" s="24">
        <v>835</v>
      </c>
      <c r="N38" s="25">
        <v>2.0436897298154065E-4</v>
      </c>
    </row>
    <row r="39" spans="1:14" ht="24" customHeight="1">
      <c r="A39" s="8" t="s">
        <v>117</v>
      </c>
      <c r="B39" s="22" t="s">
        <v>118</v>
      </c>
      <c r="C39" s="23" t="s">
        <v>143</v>
      </c>
      <c r="D39" s="8" t="s">
        <v>119</v>
      </c>
      <c r="E39" s="9" t="s">
        <v>24</v>
      </c>
      <c r="F39" s="22">
        <v>5000</v>
      </c>
      <c r="G39" s="24">
        <v>122.81</v>
      </c>
      <c r="H39" s="24">
        <v>49.4</v>
      </c>
      <c r="I39" s="24">
        <v>98.34</v>
      </c>
      <c r="J39" s="24">
        <v>147.74</v>
      </c>
      <c r="K39" s="24">
        <v>247000</v>
      </c>
      <c r="L39" s="24">
        <v>491700</v>
      </c>
      <c r="M39" s="24">
        <v>738700</v>
      </c>
      <c r="N39" s="30">
        <v>0.18079923394187317</v>
      </c>
    </row>
    <row r="40" spans="1:14" ht="25.5">
      <c r="A40" s="12"/>
      <c r="B40" s="12"/>
      <c r="C40" s="12"/>
      <c r="D40" s="12"/>
      <c r="E40" s="12"/>
      <c r="F40" s="12"/>
      <c r="G40" s="12"/>
      <c r="H40" s="12"/>
      <c r="I40" s="12"/>
      <c r="J40" s="12" t="s">
        <v>120</v>
      </c>
      <c r="K40" s="12" t="s">
        <v>121</v>
      </c>
      <c r="L40" s="12" t="s">
        <v>122</v>
      </c>
      <c r="M40" s="12" t="s">
        <v>123</v>
      </c>
      <c r="N40" s="12"/>
    </row>
    <row r="41" spans="1:14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</row>
    <row r="42" spans="1:14">
      <c r="A42" s="43"/>
      <c r="B42" s="43"/>
      <c r="C42" s="43"/>
      <c r="D42" s="14"/>
      <c r="E42" s="12"/>
      <c r="F42" s="12"/>
      <c r="G42" s="12"/>
      <c r="H42" s="12"/>
      <c r="I42" s="12"/>
      <c r="J42" s="35" t="s">
        <v>124</v>
      </c>
      <c r="K42" s="43"/>
      <c r="L42" s="44">
        <v>3396844</v>
      </c>
      <c r="M42" s="43"/>
      <c r="N42" s="43"/>
    </row>
    <row r="43" spans="1:14" ht="14.25" customHeight="1">
      <c r="A43" s="45" t="s">
        <v>145</v>
      </c>
      <c r="B43" s="45"/>
      <c r="C43" s="45"/>
      <c r="D43" s="45"/>
      <c r="E43" s="12"/>
      <c r="F43" s="12"/>
      <c r="G43" s="12"/>
      <c r="H43" s="12"/>
      <c r="I43" s="12"/>
      <c r="J43" s="35" t="s">
        <v>125</v>
      </c>
      <c r="K43" s="43"/>
      <c r="L43" s="44">
        <v>688903.4</v>
      </c>
      <c r="M43" s="43"/>
      <c r="N43" s="43"/>
    </row>
    <row r="44" spans="1:14" ht="44.25" customHeight="1">
      <c r="A44" s="46" t="s">
        <v>146</v>
      </c>
      <c r="B44" s="47"/>
      <c r="C44" s="47"/>
      <c r="D44" s="47"/>
      <c r="E44" s="47"/>
      <c r="F44" s="47"/>
      <c r="G44" s="47"/>
      <c r="H44" s="47"/>
      <c r="I44" s="12"/>
      <c r="J44" s="35" t="s">
        <v>126</v>
      </c>
      <c r="K44" s="43"/>
      <c r="L44" s="44">
        <v>4085747.4</v>
      </c>
      <c r="M44" s="43"/>
      <c r="N44" s="43"/>
    </row>
    <row r="45" spans="1:14">
      <c r="A45" s="12"/>
      <c r="B45" s="12"/>
      <c r="C45" s="12"/>
      <c r="D45" s="14"/>
      <c r="E45" s="12"/>
      <c r="F45" s="12"/>
      <c r="G45" s="12"/>
      <c r="H45" s="12"/>
      <c r="I45" s="12"/>
      <c r="J45" s="10"/>
      <c r="K45" s="12"/>
      <c r="L45" s="13"/>
      <c r="M45" s="12"/>
      <c r="N45" s="12"/>
    </row>
    <row r="46" spans="1:14">
      <c r="A46" s="12"/>
      <c r="B46" s="12"/>
      <c r="C46" s="12"/>
      <c r="D46" s="14"/>
      <c r="E46" s="12"/>
      <c r="F46" s="12"/>
      <c r="G46" s="12"/>
      <c r="H46" s="12"/>
      <c r="I46" s="12"/>
      <c r="J46" s="10"/>
      <c r="K46" s="12"/>
      <c r="L46" s="13"/>
      <c r="M46" s="12"/>
      <c r="N46" s="12"/>
    </row>
    <row r="47" spans="1:14">
      <c r="A47" s="12"/>
      <c r="B47" s="12"/>
      <c r="C47" s="12"/>
      <c r="D47" s="32" t="s">
        <v>147</v>
      </c>
      <c r="E47" s="12"/>
      <c r="F47" s="12"/>
      <c r="G47" s="12"/>
      <c r="H47" s="12"/>
      <c r="I47" s="12"/>
      <c r="J47" s="10"/>
      <c r="K47" s="12"/>
      <c r="L47" s="13"/>
      <c r="M47" s="12"/>
      <c r="N47" s="12"/>
    </row>
    <row r="48" spans="1:14">
      <c r="A48" s="12"/>
      <c r="B48" s="12"/>
      <c r="C48" s="12"/>
      <c r="D48" s="14"/>
      <c r="E48" s="12"/>
      <c r="F48" s="12"/>
      <c r="G48" s="12"/>
      <c r="H48" s="12"/>
      <c r="I48" s="12"/>
      <c r="J48" s="10"/>
      <c r="K48" s="12"/>
      <c r="L48" s="13"/>
      <c r="M48" s="12"/>
      <c r="N48" s="12"/>
    </row>
    <row r="49" spans="1:14" ht="48" customHeight="1">
      <c r="A49" s="12"/>
      <c r="B49" s="12"/>
      <c r="C49" s="41" t="s">
        <v>142</v>
      </c>
      <c r="D49" s="42"/>
      <c r="E49" s="42"/>
      <c r="F49" s="42"/>
      <c r="G49" s="12"/>
      <c r="H49" s="12"/>
      <c r="I49" s="12"/>
      <c r="J49" s="10"/>
      <c r="K49" s="12"/>
      <c r="L49" s="13"/>
      <c r="M49" s="12"/>
      <c r="N49" s="12"/>
    </row>
    <row r="50" spans="1:14">
      <c r="A50" s="12"/>
      <c r="B50" s="12"/>
      <c r="C50" s="12"/>
      <c r="D50" s="14"/>
      <c r="E50" s="12"/>
      <c r="F50" s="12"/>
      <c r="G50" s="12"/>
      <c r="H50" s="12"/>
      <c r="I50" s="12"/>
      <c r="J50" s="10"/>
      <c r="K50" s="12"/>
      <c r="L50" s="13"/>
      <c r="M50" s="12"/>
      <c r="N50" s="12"/>
    </row>
    <row r="51" spans="1:14" ht="60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</row>
  </sheetData>
  <mergeCells count="27">
    <mergeCell ref="C49:F49"/>
    <mergeCell ref="A42:C42"/>
    <mergeCell ref="J42:K42"/>
    <mergeCell ref="L42:N42"/>
    <mergeCell ref="J43:K43"/>
    <mergeCell ref="L43:N43"/>
    <mergeCell ref="A43:D43"/>
    <mergeCell ref="J44:K44"/>
    <mergeCell ref="L44:N44"/>
    <mergeCell ref="A44:H44"/>
    <mergeCell ref="A3:N3"/>
    <mergeCell ref="A4:A5"/>
    <mergeCell ref="B4:B5"/>
    <mergeCell ref="C4:C5"/>
    <mergeCell ref="D4:D5"/>
    <mergeCell ref="E4:E5"/>
    <mergeCell ref="F4:F5"/>
    <mergeCell ref="G4:G5"/>
    <mergeCell ref="H4:J4"/>
    <mergeCell ref="K4:M4"/>
    <mergeCell ref="N4:N5"/>
    <mergeCell ref="E1:G1"/>
    <mergeCell ref="H1:J1"/>
    <mergeCell ref="K1:N1"/>
    <mergeCell ref="E2:G2"/>
    <mergeCell ref="H2:J2"/>
    <mergeCell ref="K2:N2"/>
  </mergeCells>
  <pageMargins left="0.5" right="0.5" top="1" bottom="1" header="0.22666666666666666" footer="0.5"/>
  <pageSetup paperSize="9" scale="64" fitToHeight="0" orientation="landscape" r:id="rId1"/>
  <headerFooter>
    <oddHeader xml:space="preserve">&amp;L &amp;CPREFEITURA MUNICIPAL DE ITATINGA - ESTADO DE SÃO PAULO
CNPJ: 46.634.127/0001-63 
Rua Nove de Julho, 304, Centro.
DEPARTAMENTO DE ENGENHARIA 
</oddHeader>
    <oddFooter xml:space="preserve">&amp;L &amp;C  Itatinga  / SP
engenharia@itatinga.sp.gov.br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tabSelected="1" showOutlineSymbols="0" view="pageLayout" topLeftCell="C1" zoomScaleNormal="100" zoomScaleSheetLayoutView="115" workbookViewId="0">
      <selection activeCell="H5" sqref="H5"/>
    </sheetView>
  </sheetViews>
  <sheetFormatPr defaultRowHeight="14.25"/>
  <cols>
    <col min="1" max="2" width="10" bestFit="1" customWidth="1"/>
    <col min="3" max="3" width="21.875" customWidth="1"/>
    <col min="4" max="4" width="60" bestFit="1" customWidth="1"/>
  </cols>
  <sheetData>
    <row r="1" spans="1:6" ht="15" customHeight="1">
      <c r="A1" s="1"/>
      <c r="B1" s="1"/>
      <c r="C1" s="1"/>
      <c r="D1" s="1" t="s">
        <v>0</v>
      </c>
      <c r="E1" s="21"/>
      <c r="F1" s="21"/>
    </row>
    <row r="2" spans="1:6" ht="80.099999999999994" customHeight="1">
      <c r="A2" s="10"/>
      <c r="B2" s="10"/>
      <c r="C2" s="10"/>
      <c r="D2" s="16" t="str">
        <f>'Orçamento Sintético'!D2</f>
        <v>ATA DE REGISTRO DE PREÇO PARA EVENTUAL CONTRATAÇÃO DE EMPRESA PARA EXECUÇÃO DE SERVIÇOS DE PINTURA INTERNA E EXTERNA NOS PRÉDIOS PÚBLICOS DO MUNICÍPIO DE ITATINGA-SP</v>
      </c>
      <c r="E2" s="21"/>
      <c r="F2" s="21"/>
    </row>
    <row r="3" spans="1:6" ht="15">
      <c r="A3" s="36"/>
      <c r="B3" s="37"/>
      <c r="C3" s="37"/>
      <c r="D3" s="37"/>
      <c r="E3" s="21"/>
      <c r="F3" s="21"/>
    </row>
    <row r="4" spans="1:6" ht="15" customHeight="1">
      <c r="A4" s="2"/>
      <c r="B4" s="50" t="s">
        <v>128</v>
      </c>
      <c r="C4" s="50"/>
      <c r="D4" s="50"/>
      <c r="E4" s="21"/>
      <c r="F4" s="21"/>
    </row>
    <row r="5" spans="1:6" ht="15">
      <c r="A5" s="2"/>
      <c r="B5" s="48" t="s">
        <v>7</v>
      </c>
      <c r="C5" s="48"/>
      <c r="D5" s="48" t="s">
        <v>129</v>
      </c>
      <c r="E5" s="21"/>
      <c r="F5" s="21"/>
    </row>
    <row r="6" spans="1:6" ht="15">
      <c r="A6" s="2"/>
      <c r="B6" s="49"/>
      <c r="C6" s="49"/>
      <c r="D6" s="49"/>
      <c r="E6" s="21"/>
      <c r="F6" s="21"/>
    </row>
    <row r="7" spans="1:6" ht="20.25" customHeight="1">
      <c r="A7" s="2"/>
      <c r="B7" s="17">
        <v>1</v>
      </c>
      <c r="C7" s="17" t="s">
        <v>130</v>
      </c>
      <c r="D7" s="17">
        <v>0.03</v>
      </c>
      <c r="E7" s="21"/>
      <c r="F7" s="21"/>
    </row>
    <row r="8" spans="1:6" ht="15">
      <c r="A8" s="2"/>
      <c r="B8" s="17">
        <v>2</v>
      </c>
      <c r="C8" s="17" t="s">
        <v>131</v>
      </c>
      <c r="D8" s="17">
        <v>6.1600000000000002E-2</v>
      </c>
      <c r="E8" s="21"/>
      <c r="F8" s="21"/>
    </row>
    <row r="9" spans="1:6" ht="15" customHeight="1">
      <c r="A9" s="2"/>
      <c r="B9" s="17">
        <v>3</v>
      </c>
      <c r="C9" s="17" t="s">
        <v>132</v>
      </c>
      <c r="D9" s="17">
        <v>5.8999999999999999E-3</v>
      </c>
      <c r="E9" s="21"/>
      <c r="F9" s="21"/>
    </row>
    <row r="10" spans="1:6" ht="18" customHeight="1">
      <c r="A10" s="2"/>
      <c r="B10" s="17">
        <v>4</v>
      </c>
      <c r="C10" s="17" t="s">
        <v>133</v>
      </c>
      <c r="D10" s="17">
        <v>8.0000000000000002E-3</v>
      </c>
      <c r="E10" s="21"/>
      <c r="F10" s="21"/>
    </row>
    <row r="11" spans="1:6" ht="15">
      <c r="A11" s="2"/>
      <c r="B11" s="17">
        <v>5</v>
      </c>
      <c r="C11" s="17" t="s">
        <v>134</v>
      </c>
      <c r="D11" s="17">
        <v>9.7000000000000003E-3</v>
      </c>
      <c r="E11" s="21"/>
      <c r="F11" s="21"/>
    </row>
    <row r="12" spans="1:6" ht="15">
      <c r="A12" s="2"/>
      <c r="B12" s="17">
        <v>6</v>
      </c>
      <c r="C12" s="17" t="s">
        <v>135</v>
      </c>
      <c r="D12" s="17">
        <f>D13+D14</f>
        <v>7.0000000000000007E-2</v>
      </c>
      <c r="E12" s="21"/>
      <c r="F12" s="21"/>
    </row>
    <row r="13" spans="1:6" ht="15">
      <c r="A13" s="2"/>
      <c r="B13" s="17" t="s">
        <v>136</v>
      </c>
      <c r="C13" s="17" t="s">
        <v>137</v>
      </c>
      <c r="D13" s="17">
        <v>0.05</v>
      </c>
      <c r="E13" s="21"/>
      <c r="F13" s="21"/>
    </row>
    <row r="14" spans="1:6" ht="15">
      <c r="A14" s="2"/>
      <c r="B14" s="17" t="s">
        <v>138</v>
      </c>
      <c r="C14" s="17" t="s">
        <v>139</v>
      </c>
      <c r="D14" s="17">
        <v>0.02</v>
      </c>
      <c r="E14" s="21"/>
      <c r="F14" s="21"/>
    </row>
    <row r="15" spans="1:6" ht="20.25" customHeight="1">
      <c r="A15" s="2"/>
      <c r="B15" s="18"/>
      <c r="C15" s="19" t="s">
        <v>140</v>
      </c>
      <c r="D15" s="20">
        <f>ROUNDDOWN((((1+D7+D10+D11)*(1+D8)*(1+D9))/(1-D12)-1),4)</f>
        <v>0.20300000000000001</v>
      </c>
      <c r="E15" s="21"/>
      <c r="F15" s="21"/>
    </row>
    <row r="16" spans="1:6" ht="15" customHeight="1">
      <c r="A16" s="2"/>
      <c r="B16" s="53" t="s">
        <v>141</v>
      </c>
      <c r="C16" s="54"/>
      <c r="D16" s="55"/>
      <c r="E16" s="21"/>
      <c r="F16" s="21"/>
    </row>
    <row r="17" spans="1:6" ht="56.25" customHeight="1">
      <c r="A17" s="2"/>
      <c r="B17" s="53"/>
      <c r="C17" s="54"/>
      <c r="D17" s="55"/>
      <c r="E17" s="21"/>
      <c r="F17" s="21"/>
    </row>
    <row r="18" spans="1:6" ht="15">
      <c r="A18" s="2"/>
      <c r="B18" s="21"/>
      <c r="C18" s="21"/>
      <c r="D18" s="21"/>
      <c r="E18" s="21"/>
      <c r="F18" s="21"/>
    </row>
    <row r="19" spans="1:6" ht="54.75" customHeight="1">
      <c r="A19" s="2"/>
      <c r="B19" s="51" t="s">
        <v>142</v>
      </c>
      <c r="C19" s="52"/>
      <c r="D19" s="52"/>
      <c r="E19" s="52"/>
      <c r="F19" s="21"/>
    </row>
    <row r="20" spans="1:6" ht="15">
      <c r="A20" s="2"/>
      <c r="B20" s="21"/>
      <c r="C20" s="21"/>
      <c r="D20" s="21"/>
      <c r="E20" s="21"/>
      <c r="F20" s="21"/>
    </row>
    <row r="21" spans="1:6" ht="15">
      <c r="A21" s="2"/>
      <c r="B21" s="21"/>
      <c r="C21" s="21"/>
      <c r="D21" s="21"/>
      <c r="E21" s="21"/>
      <c r="F21" s="21"/>
    </row>
    <row r="22" spans="1:6" ht="15">
      <c r="A22" s="2"/>
    </row>
    <row r="23" spans="1:6" ht="15">
      <c r="A23" s="2"/>
    </row>
    <row r="24" spans="1:6" ht="15" customHeight="1">
      <c r="A24" s="15"/>
      <c r="B24" s="15"/>
      <c r="C24" s="15"/>
      <c r="D24" s="15"/>
    </row>
    <row r="25" spans="1:6" ht="15" customHeight="1">
      <c r="A25" s="15"/>
      <c r="B25" s="15"/>
      <c r="C25" s="15"/>
      <c r="D25" s="15"/>
    </row>
    <row r="26" spans="1:6" ht="15" customHeight="1">
      <c r="A26" s="15"/>
      <c r="B26" s="15"/>
      <c r="C26" s="15"/>
      <c r="D26" s="15"/>
    </row>
    <row r="27" spans="1:6" ht="15" customHeight="1">
      <c r="A27" s="15"/>
      <c r="B27" s="15"/>
      <c r="C27" s="15"/>
      <c r="D27" s="15"/>
    </row>
    <row r="28" spans="1:6" ht="15" customHeight="1">
      <c r="A28" s="43"/>
      <c r="B28" s="43"/>
      <c r="C28" s="43"/>
      <c r="D28" s="14"/>
    </row>
    <row r="29" spans="1:6" ht="24" customHeight="1">
      <c r="A29" s="43"/>
      <c r="B29" s="43"/>
      <c r="C29" s="43"/>
      <c r="D29" s="14"/>
    </row>
    <row r="30" spans="1:6" ht="26.1" customHeight="1">
      <c r="A30" s="43"/>
      <c r="B30" s="43"/>
      <c r="C30" s="43"/>
      <c r="D30" s="14"/>
    </row>
    <row r="31" spans="1:6" ht="24" customHeight="1">
      <c r="A31" s="11"/>
      <c r="B31" s="11"/>
      <c r="C31" s="11"/>
      <c r="D31" s="11"/>
    </row>
    <row r="32" spans="1:6" ht="26.1" customHeight="1"/>
    <row r="33" ht="24" customHeight="1"/>
    <row r="34" ht="39" customHeight="1"/>
    <row r="35" ht="24" customHeight="1"/>
    <row r="36" ht="26.1" customHeight="1"/>
    <row r="37" ht="26.1" customHeight="1"/>
    <row r="38" ht="26.1" customHeight="1"/>
    <row r="39" ht="24" customHeight="1"/>
    <row r="40" ht="26.1" customHeight="1"/>
    <row r="41" ht="24" customHeight="1"/>
    <row r="42" ht="24" customHeight="1"/>
    <row r="43" ht="24" customHeight="1"/>
    <row r="44" ht="24" customHeight="1"/>
    <row r="45" ht="24" customHeight="1"/>
    <row r="46" ht="26.1" customHeight="1"/>
    <row r="47" ht="24" customHeight="1"/>
    <row r="48" ht="24" customHeight="1"/>
    <row r="49" ht="26.1" customHeight="1"/>
    <row r="50" ht="24" customHeight="1"/>
    <row r="51" ht="26.1" customHeight="1"/>
    <row r="52" ht="26.1" customHeight="1"/>
    <row r="53" ht="26.1" customHeight="1"/>
    <row r="54" ht="26.1" customHeight="1"/>
    <row r="55" ht="26.1" customHeight="1"/>
    <row r="56" ht="24" customHeight="1"/>
    <row r="57" ht="26.1" customHeight="1"/>
    <row r="58" ht="24" customHeight="1"/>
    <row r="59" ht="24" customHeight="1"/>
    <row r="60" ht="24" customHeight="1"/>
    <row r="61" ht="24" customHeight="1"/>
    <row r="62" ht="24" customHeight="1"/>
    <row r="68" ht="60" customHeight="1"/>
    <row r="69" ht="69.95" customHeight="1"/>
  </sheetData>
  <mergeCells count="11">
    <mergeCell ref="A3:D3"/>
    <mergeCell ref="C5:C6"/>
    <mergeCell ref="B5:B6"/>
    <mergeCell ref="B4:D4"/>
    <mergeCell ref="A30:C30"/>
    <mergeCell ref="B19:E19"/>
    <mergeCell ref="A28:C28"/>
    <mergeCell ref="A29:C29"/>
    <mergeCell ref="B17:D17"/>
    <mergeCell ref="B16:D16"/>
    <mergeCell ref="D5:D6"/>
  </mergeCells>
  <pageMargins left="0.5" right="0.5" top="1.0416666666666667" bottom="1" header="8.3333333333333329E-2" footer="0.5"/>
  <pageSetup paperSize="9" fitToHeight="0" orientation="landscape" r:id="rId1"/>
  <headerFooter>
    <oddHeader xml:space="preserve">&amp;L &amp;CPREFEITURA MUNICIPAL DE ITATINGA - ESTADO DE SÃO PAULO
CNPJ: 46.634.127/0001-63 
Rua Nove de Julho, 304, Centro.
DEPARTAMENTO DE ENGENHARIA 
</oddHeader>
    <oddFooter xml:space="preserve">&amp;L &amp;C  Itatinga  / SP
engenharia@itatinga.sp.gov.br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Orçamento Sintético</vt:lpstr>
      <vt:lpstr>Composição do BDI</vt:lpstr>
      <vt:lpstr>'Composição do BDI'!Area_de_impressao</vt:lpstr>
      <vt:lpstr>'Orçamento Sintético'!Area_de_impressao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Licitacao02</cp:lastModifiedBy>
  <cp:revision>0</cp:revision>
  <cp:lastPrinted>2025-04-07T17:31:04Z</cp:lastPrinted>
  <dcterms:created xsi:type="dcterms:W3CDTF">2025-01-08T11:46:07Z</dcterms:created>
  <dcterms:modified xsi:type="dcterms:W3CDTF">2025-05-07T13:45:36Z</dcterms:modified>
</cp:coreProperties>
</file>