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NGENHARIA REDE\ENGENHEIROS E ARQUITETOS\BIANCA\ETP e  TR\ATA DE MANUTENÇAO EM DRENAGEM\3. Orçamento\"/>
    </mc:Choice>
  </mc:AlternateContent>
  <bookViews>
    <workbookView xWindow="0" yWindow="0" windowWidth="28800" windowHeight="12210"/>
  </bookViews>
  <sheets>
    <sheet name="Orçamento Sintético" sheetId="1" r:id="rId1"/>
    <sheet name="COmposição do BDI (2)" sheetId="5" r:id="rId2"/>
    <sheet name="CP - 000000031" sheetId="4" r:id="rId3"/>
  </sheets>
  <calcPr calcId="162913"/>
</workbook>
</file>

<file path=xl/calcChain.xml><?xml version="1.0" encoding="utf-8"?>
<calcChain xmlns="http://schemas.openxmlformats.org/spreadsheetml/2006/main">
  <c r="D21" i="5" l="1"/>
  <c r="E13" i="5"/>
  <c r="E16" i="5" s="1"/>
  <c r="D21" i="4"/>
</calcChain>
</file>

<file path=xl/sharedStrings.xml><?xml version="1.0" encoding="utf-8"?>
<sst xmlns="http://schemas.openxmlformats.org/spreadsheetml/2006/main" count="376" uniqueCount="248">
  <si>
    <t>Obra</t>
  </si>
  <si>
    <t>Bancos</t>
  </si>
  <si>
    <t>B.D.I.</t>
  </si>
  <si>
    <t>Encargos Sociais</t>
  </si>
  <si>
    <t>20,3%</t>
  </si>
  <si>
    <t>Desonerado: embutido nos preços unitário dos insumos de mão de obra, de acordo com as bases.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</si>
  <si>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</si>
  <si>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</si>
  <si>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</si>
  <si>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</si>
  <si>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</si>
  <si>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</si>
  <si>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</si>
  <si>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</si>
  <si>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</si>
  <si>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</si>
  <si>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</si>
  <si>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</si>
  <si>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</si>
  <si>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</si>
  <si>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REASSENTAMENTO</t>
  </si>
  <si>
    <t xml:space="preserve"> 1.1 </t>
  </si>
  <si>
    <t xml:space="preserve"> 101859 </t>
  </si>
  <si>
    <t>SINAPI</t>
  </si>
  <si>
    <t>REASSENTAMENTO DE BLOCOS SEXTAVADO PARA PISO INTERTRAVADO, ESPESSURA DE 8 CM, EM VIA/ESTACIONAMENTO, COM REAPROVEITAMENTO DOS BLOCOS SEXTAVADO - INCLUSO RETIRADA E COLOCAÇÃO DO MATERIAL. AF_12/2020</t>
  </si>
  <si>
    <t>m²</t>
  </si>
  <si>
    <t xml:space="preserve"> 1.2 </t>
  </si>
  <si>
    <t xml:space="preserve"> 101864 </t>
  </si>
  <si>
    <t>REASSENTAMENTO DE BLOCOS RETANGULAR PARA PISO INTERTRAVADO, ESPESSURA DE 8 CM, EM VIA/ESTACIONAMENTO, COM REAPROVEITAMENTO DOS BLOCOS RETANGULAR - INCLUSO RETIRADA E COLOCAÇÃO DO MATERIAL. AF_12/2020</t>
  </si>
  <si>
    <t xml:space="preserve"> 2 </t>
  </si>
  <si>
    <t>MOVIMENTAÇÃO DE TERRA</t>
  </si>
  <si>
    <t xml:space="preserve"> 2.1 </t>
  </si>
  <si>
    <t xml:space="preserve"> 105598 </t>
  </si>
  <si>
    <t>REGULARIZAÇÃO E COMPACTAÇÃO DE SUBLEITO DE SOLO PREDOMINANTEMENTE ARENOSO, PARA OBRAS DE RECONSTRUÇÃO DE PAVIMENTOS. AF_09/2024</t>
  </si>
  <si>
    <t xml:space="preserve"> 2.2 </t>
  </si>
  <si>
    <t xml:space="preserve"> 93590 </t>
  </si>
  <si>
    <t>TRANSPORTE COM CAMINHÃO BASCULANTE DE 10 M³, EM VIA URBANA PAVIMENTADA, ADICIONAL PARA DMT EXCEDENTE A 30 KM (UNIDADE: M3XKM). AF_07/2020</t>
  </si>
  <si>
    <t>M3XKM</t>
  </si>
  <si>
    <t xml:space="preserve"> 2.3 </t>
  </si>
  <si>
    <t xml:space="preserve"> 90091 </t>
  </si>
  <si>
    <t>ESCAVAÇÃO MECANIZADA DE VALA COM PROF. ATÉ 1,5 M (MÉDIA MONTANTE E JUSANTE/UMA COMPOSIÇÃO POR TRECHO), ESCAVADEIRA (0,8 M3), LARG. DE 1,5 M A 2,5 M, EM SOLO DE 1A CATEGORIA, LOCAIS COM BAIXO NÍVEL DE INTERFERÊNCIA. AF_09/2024</t>
  </si>
  <si>
    <t>m³</t>
  </si>
  <si>
    <t xml:space="preserve"> 2.4 </t>
  </si>
  <si>
    <t xml:space="preserve"> 93378 </t>
  </si>
  <si>
    <t>REATERRO MECANIZADO DE VALA COM RETROESCAVADEIRA (CAPACIDADE DA CAÇAMBA   DA RETRO: 0,26 M³/POTÊNCIA: 88 HP), LARGURA ATÉ 0,8 M, PROFUNDIDADE ATÉ 1,5 M, COM SOLO (SEM SUBSTITUIÇÃO) DE 1ª CATEGORIA, COM COMPACTADOR DE SOLOS DE PERCUSSÃO. AF_08/2023</t>
  </si>
  <si>
    <t xml:space="preserve"> 3 </t>
  </si>
  <si>
    <t>MANTA</t>
  </si>
  <si>
    <t xml:space="preserve"> 3.1 </t>
  </si>
  <si>
    <t xml:space="preserve"> 08.05.220 </t>
  </si>
  <si>
    <t>MANTA GEOTÊXTIL COM RESISTÊNCIA À TRAÇÃO LONGITUDINAL DE 31KN/M E TRANSVERSAL DE 27KN/M</t>
  </si>
  <si>
    <t xml:space="preserve"> 4 </t>
  </si>
  <si>
    <t>GUIA</t>
  </si>
  <si>
    <t xml:space="preserve"> 4.1 </t>
  </si>
  <si>
    <t xml:space="preserve"> 94265 </t>
  </si>
  <si>
    <t>GUIA (MEIO-FIO) CONCRETO, MOLDADA  IN LOCO  EM TRECHO RETO COM EXTRUSORA, 15 CM BASE X 30 CM ALTURA. AF_01/2024</t>
  </si>
  <si>
    <t>M</t>
  </si>
  <si>
    <t xml:space="preserve"> 4.2 </t>
  </si>
  <si>
    <t xml:space="preserve"> 94266 </t>
  </si>
  <si>
    <t>GUIA (MEIO-FIO) CONCRETO, MOLDADA  IN LOCO  EM TRECHO CURVO COM EXTRUSORA, 15 CM BASE X 30 CM ALTURA. AF_01/2024</t>
  </si>
  <si>
    <t xml:space="preserve"> 5 </t>
  </si>
  <si>
    <t>TUBO DE CONCRETO (PS-1) - INCLUSO MÃO DE OBRA E MATERIAL</t>
  </si>
  <si>
    <t xml:space="preserve"> 5.1 </t>
  </si>
  <si>
    <t xml:space="preserve"> 95567 </t>
  </si>
  <si>
    <t>TUBO DE CONCRETO (SIMPLES) PARA REDES COLETORAS DE ÁGUAS PLUVIAIS, DIÂMETRO DE 300 MM, JUNTA RÍGIDA, INSTALADO EM LOCAL COM BAIXO NÍVEL DE INTERFERÊNCIAS - FORNECIMENTO E ASSENTAMENTO. AF_03/2024</t>
  </si>
  <si>
    <t xml:space="preserve"> 5.2 </t>
  </si>
  <si>
    <t xml:space="preserve"> 95570 </t>
  </si>
  <si>
    <t>TUBO DE CONCRETO (SIMPLES) PARA REDES COLETORAS DE ÁGUAS PLUVIAIS, DIÂMETRO DE 300 MM, JUNTA RÍGIDA, INSTALADO EM LOCAL COM ALTO NÍVEL DE INTERFERÊNCIAS - FORNECIMENTO E ASSENTAMENTO. AF_03/2024</t>
  </si>
  <si>
    <t xml:space="preserve"> 5.3 </t>
  </si>
  <si>
    <t xml:space="preserve"> 95568 </t>
  </si>
  <si>
    <t>TUBO DE CONCRETO (SIMPLES) PARA REDES COLETORAS DE ÁGUAS PLUVIAIS, DIÂMETRO DE 400 MM, JUNTA RÍGIDA, INSTALADO EM LOCAL COM BAIXO NÍVEL DE INTERFERÊNCIAS - FORNECIMENTO E ASSENTAMENTO. AF_03/2024</t>
  </si>
  <si>
    <t xml:space="preserve"> 5.4 </t>
  </si>
  <si>
    <t xml:space="preserve"> 5.5 </t>
  </si>
  <si>
    <t xml:space="preserve"> 95569 </t>
  </si>
  <si>
    <t>TUBO DE CONCRETO (SIMPLES) PARA REDES COLETORAS DE ÁGUAS PLUVIAIS, DIÂMETRO DE 500 MM, JUNTA RÍGIDA, INSTALADO EM LOCAL COM BAIXO NÍVEL DE INTERFERÊNCIAS - FORNECIMENTO E ASSENTAMENTO. AF_03/2024</t>
  </si>
  <si>
    <t xml:space="preserve"> 5.6 </t>
  </si>
  <si>
    <t xml:space="preserve"> 5.7 </t>
  </si>
  <si>
    <t xml:space="preserve"> 01.08.056 </t>
  </si>
  <si>
    <t>FDE</t>
  </si>
  <si>
    <t>TUBO CONCRETO SIMPLES (PS-1) COM PONTA E BOLSA  Ø 60CM  NBR 8890/2007</t>
  </si>
  <si>
    <t xml:space="preserve"> 6 </t>
  </si>
  <si>
    <t>TUBO DE CONCRETO (PA-1) - INCLUSO MÃO DE OBRA E MATERIAL</t>
  </si>
  <si>
    <t xml:space="preserve"> 6.1 </t>
  </si>
  <si>
    <t xml:space="preserve"> 95565 </t>
  </si>
  <si>
    <t>TUBO DE CONCRETO PARA REDES COLETORAS DE ÁGUAS PLUVIAIS, DIÂMETRO DE 300MM, JUNTA RÍGIDA, INSTALADO EM LOCAL COM BAIXO NÍVEL DE INTERFERÊNCIAS - FORNECIMENTO E ASSENTAMENTO. AF_03/2024</t>
  </si>
  <si>
    <t xml:space="preserve"> 6.2 </t>
  </si>
  <si>
    <t xml:space="preserve"> 95566 </t>
  </si>
  <si>
    <t>TUBO DE CONCRETO PARA REDES COLETORAS DE ÁGUAS PLUVIAIS, DIÂMETRO DE 300MM, JUNTA RÍGIDA, INSTALADO EM LOCAL COM ALTO NÍVEL DE INTERFERÊNCIAS - FORNECIMENTO E ASSENTAMENTO. AF_03/2024</t>
  </si>
  <si>
    <t xml:space="preserve"> 6.3 </t>
  </si>
  <si>
    <t xml:space="preserve"> 92210 </t>
  </si>
  <si>
    <t>TUBO DE CONCRETO PARA REDES COLETORAS DE ÁGUAS PLUVIAIS, DIÂMETRO DE 400 MM, JUNTA RÍGIDA, INSTALADO EM LOCAL COM BAIXO NÍVEL DE INTERFERÊNCIAS - FORNECIMENTO E ASSENTAMENTO. AF_03/2024</t>
  </si>
  <si>
    <t xml:space="preserve"> 6.4 </t>
  </si>
  <si>
    <t xml:space="preserve"> 92219 </t>
  </si>
  <si>
    <t>TUBO DE CONCRETO PARA REDES COLETORAS DE ÁGUAS PLUVIAIS, DIÂMETRO DE 400 MM, JUNTA RÍGIDA, INSTALADO EM LOCAL COM ALTO NÍVEL DE INTERFERÊNCIAS - FORNECIMENTO E ASSENTAMENTO. AF_03/2024</t>
  </si>
  <si>
    <t xml:space="preserve"> 6.5 </t>
  </si>
  <si>
    <t xml:space="preserve"> 92211 </t>
  </si>
  <si>
    <t>TUBO DE CONCRETO PARA REDES COLETORAS DE ÁGUAS PLUVIAIS, DIÂMETRO DE 500 MM, JUNTA RÍGIDA, INSTALADO EM LOCAL COM BAIXO NÍVEL DE INTERFERÊNCIAS - FORNECIMENTO E ASSENTAMENTO. AF_03/2024</t>
  </si>
  <si>
    <t xml:space="preserve"> 6.6 </t>
  </si>
  <si>
    <t xml:space="preserve"> 92220 </t>
  </si>
  <si>
    <t>TUBO DE CONCRETO PARA REDES COLETORAS DE ÁGUAS PLUVIAIS, DIÂMETRO DE 500 MM, JUNTA RÍGIDA, INSTALADO EM LOCAL COM ALTO NÍVEL DE INTERFERÊNCIAS - FORNECIMENTO E ASSENTAMENTO. AF_03/2024</t>
  </si>
  <si>
    <t xml:space="preserve"> 6.7 </t>
  </si>
  <si>
    <t xml:space="preserve"> 92212 </t>
  </si>
  <si>
    <t>TUBO DE CONCRETO PARA REDES COLETORAS DE ÁGUAS PLUVIAIS, DIÂMETRO DE 600 MM, JUNTA RÍGIDA, INSTALADO EM LOCAL COM BAIXO NÍVEL DE INTERFERÊNCIAS - FORNECIMENTO E ASSENTAMENTO. AF_03/2024</t>
  </si>
  <si>
    <t xml:space="preserve"> 6.8 </t>
  </si>
  <si>
    <t xml:space="preserve"> 92221 </t>
  </si>
  <si>
    <t>TUBO DE CONCRETO PARA REDES COLETORAS DE ÁGUAS PLUVIAIS, DIÂMETRO DE 600 MM, JUNTA RÍGIDA, INSTALADO EM LOCAL COM ALTO NÍVEL DE INTERFERÊNCIAS - FORNECIMENTO E ASSENTAMENTO. AF_03/2024</t>
  </si>
  <si>
    <t xml:space="preserve"> 6.9 </t>
  </si>
  <si>
    <t xml:space="preserve"> 92213 </t>
  </si>
  <si>
    <t>TUBO DE CONCRETO PARA REDES COLETORAS DE ÁGUAS PLUVIAIS, DIÂMETRO DE 700 MM, JUNTA RÍGIDA, INSTALADO EM LOCAL COM BAIXO NÍVEL DE INTERFERÊNCIAS - FORNECIMENTO E ASSENTAMENTO. AF_03/2024</t>
  </si>
  <si>
    <t xml:space="preserve"> 6.10 </t>
  </si>
  <si>
    <t xml:space="preserve"> 92222 </t>
  </si>
  <si>
    <t>TUBO DE CONCRETO PARA REDES COLETORAS DE ÁGUAS PLUVIAIS, DIÂMETRO DE 700 MM, JUNTA RÍGIDA, INSTALADO EM LOCAL COM ALTO NÍVEL DE INTERFERÊNCIAS - FORNECIMENTO E ASSENTAMENTO. AF_03/2024</t>
  </si>
  <si>
    <t xml:space="preserve"> 6.11 </t>
  </si>
  <si>
    <t xml:space="preserve"> 92214 </t>
  </si>
  <si>
    <t>TUBO DE CONCRETO PARA REDES COLETORAS DE ÁGUAS PLUVIAIS, DIÂMETRO DE 800 MM, JUNTA RÍGIDA, INSTALADO EM LOCAL COM BAIXO NÍVEL DE INTERFERÊNCIAS - FORNECIMENTO E ASSENTAMENTO. AF_03/2024</t>
  </si>
  <si>
    <t xml:space="preserve"> 6.12 </t>
  </si>
  <si>
    <t xml:space="preserve"> 92223 </t>
  </si>
  <si>
    <t>TUBO DE CONCRETO PARA REDES COLETORAS DE ÁGUAS PLUVIAIS, DIÂMETRO DE 800 MM, JUNTA RÍGIDA, INSTALADO EM LOCAL COM ALTO NÍVEL DE INTERFERÊNCIAS - FORNECIMENTO E ASSENTAMENTO. AF_03/2024</t>
  </si>
  <si>
    <t xml:space="preserve"> 6.13 </t>
  </si>
  <si>
    <t xml:space="preserve"> 92215 </t>
  </si>
  <si>
    <t>TUBO DE CONCRETO PARA REDES COLETORAS DE ÁGUAS PLUVIAIS, DIÂMETRO DE 900 MM, JUNTA RÍGIDA, INSTALADO EM LOCAL COM BAIXO NÍVEL DE INTERFERÊNCIAS - FORNECIMENTO E ASSENTAMENTO. AF_03/2024</t>
  </si>
  <si>
    <t xml:space="preserve"> 6.14 </t>
  </si>
  <si>
    <t xml:space="preserve"> 92224 </t>
  </si>
  <si>
    <t>TUBO DE CONCRETO PARA REDES COLETORAS DE ÁGUAS PLUVIAIS, DIÂMETRO DE 900 MM, JUNTA RÍGIDA, INSTALADO EM LOCAL COM ALTO NÍVEL DE INTERFERÊNCIAS - FORNECIMENTO E ASSENTAMENTO. AF_03/2024</t>
  </si>
  <si>
    <t xml:space="preserve"> 6.15 </t>
  </si>
  <si>
    <t xml:space="preserve"> 92216 </t>
  </si>
  <si>
    <t>TUBO DE CONCRETO PARA REDES COLETORAS DE ÁGUAS PLUVIAIS, DIÂMETRO DE 1000 MM, JUNTA RÍGIDA, INSTALADO EM LOCAL COM BAIXO NÍVEL DE INTERFERÊNCIAS - FORNECIMENTO E ASSENTAMENTO. AF_03/2024</t>
  </si>
  <si>
    <t xml:space="preserve"> 6.16 </t>
  </si>
  <si>
    <t xml:space="preserve"> 92226 </t>
  </si>
  <si>
    <t>TUBO DE CONCRETO PARA REDES COLETORAS DE ÁGUAS PLUVIAIS, DIÂMETRO DE 1000 MM, JUNTA RÍGIDA, INSTALADO EM LOCAL COM ALTO NÍVEL DE INTERFERÊNCIAS - FORNECIMENTO E ASSENTAMENTO. AF_03/2024</t>
  </si>
  <si>
    <t xml:space="preserve"> 6.17 </t>
  </si>
  <si>
    <t xml:space="preserve"> 92816 </t>
  </si>
  <si>
    <t>TUBO DE CONCRETO PARA REDES COLETORAS DE ÁGUAS PLUVIAIS, DIÂMETRO DE 1200 MM, JUNTA RÍGIDA, INSTALADO EM LOCAL COM BAIXO NÍVEL DE INTERFERÊNCIAS - FORNECIMENTO E ASSENTAMENTO. AF_03/2024</t>
  </si>
  <si>
    <t xml:space="preserve"> 6.18 </t>
  </si>
  <si>
    <t xml:space="preserve"> 92829 </t>
  </si>
  <si>
    <t>TUBO DE CONCRETO PARA REDES COLETORAS DE ÁGUAS PLUVIAIS, DIÂMETRO DE 1200 MM, JUNTA RÍGIDA, INSTALADO EM LOCAL COM ALTO NÍVEL DE INTERFERÊNCIAS - FORNECIMENTO E ASSENTAMENTO. AF_03/2024</t>
  </si>
  <si>
    <t xml:space="preserve"> 6.19 </t>
  </si>
  <si>
    <t xml:space="preserve"> 92818 </t>
  </si>
  <si>
    <t>TUBO DE CONCRETO PARA REDES COLETORAS DE ÁGUAS PLUVIAIS, DIÂMETRO DE 1500 MM, JUNTA RÍGIDA, INSTALADO EM LOCAL COM BAIXO NÍVEL DE INTERFERÊNCIAS - FORNECIMENTO E ASSENTAMENTO. AF_03/2024</t>
  </si>
  <si>
    <t xml:space="preserve"> 6.20 </t>
  </si>
  <si>
    <t xml:space="preserve"> 92831 </t>
  </si>
  <si>
    <t>TUBO DE CONCRETO PARA REDES COLETORAS DE ÁGUAS PLUVIAIS, DIÂMETRO DE 1500 MM, JUNTA RÍGIDA, INSTALADO EM LOCAL COM ALTO NÍVEL DE INTERFERÊNCIAS - FORNECIMENTO E ASSENTAMENTO. AF_03/2024</t>
  </si>
  <si>
    <t xml:space="preserve"> 7 </t>
  </si>
  <si>
    <t>CAIXAS</t>
  </si>
  <si>
    <t xml:space="preserve"> 7.1 </t>
  </si>
  <si>
    <t xml:space="preserve"> 99260 </t>
  </si>
  <si>
    <t>CAIXA ENTERRADA HIDRÁULICA RETANGULAR, EM ALVENARIA COM BLOCOS DE CONCRETO, DIMENSÕES INTERNAS: 0,6X0,6X0,6 M PARA REDE DE DRENAGEM. AF_12/2020</t>
  </si>
  <si>
    <t>UN</t>
  </si>
  <si>
    <t xml:space="preserve"> 7.2 </t>
  </si>
  <si>
    <t xml:space="preserve"> 99262 </t>
  </si>
  <si>
    <t>CAIXA ENTERRADA HIDRÁULICA RETANGULAR, EM ALVENARIA COM BLOCOS DE CONCRETO, DIMENSÕES INTERNAS: 0,8X0,8X0,6 M PARA REDE DE DRENAGEM. AF_12/2020</t>
  </si>
  <si>
    <t xml:space="preserve"> 7.3 </t>
  </si>
  <si>
    <t xml:space="preserve"> 97956 </t>
  </si>
  <si>
    <t>CAIXA PARA BOCA DE LOBO SIMPLES RETANGULAR, EM ALVENARIA COM BLOCOS DE CONCRETO, DIMENSÕES INTERNAS: 0,6X1X1,2 M. AF_12/2020</t>
  </si>
  <si>
    <t xml:space="preserve"> 7.4 </t>
  </si>
  <si>
    <t xml:space="preserve"> 14.10.101 </t>
  </si>
  <si>
    <t>ALVENARIA DE BLOCO DE CONCRETO DE VEDAÇÃO DE 9 CM - CLASSE C</t>
  </si>
  <si>
    <t xml:space="preserve"> 8 </t>
  </si>
  <si>
    <t>BOCA DE LOBO</t>
  </si>
  <si>
    <t xml:space="preserve"> 8.1 </t>
  </si>
  <si>
    <t xml:space="preserve"> 49.12.030 </t>
  </si>
  <si>
    <t>BOCA DE LOBO DUPLA TIPO PMSP COM TAMPA DE CONCRETO</t>
  </si>
  <si>
    <t>un</t>
  </si>
  <si>
    <t xml:space="preserve"> 8.2 </t>
  </si>
  <si>
    <t xml:space="preserve"> 49.12.010 </t>
  </si>
  <si>
    <t>BOCA DE LOBO SIMPLES TIPO PMSP COM TAMPA DE CONCRETO</t>
  </si>
  <si>
    <t xml:space="preserve"> 8.3 </t>
  </si>
  <si>
    <t xml:space="preserve"> 49.12.050 </t>
  </si>
  <si>
    <t>BOCA DE LOBO TRIPLA TIPO PMSP COM TAMPA DE CONCRETO</t>
  </si>
  <si>
    <t xml:space="preserve"> 8.4 </t>
  </si>
  <si>
    <t xml:space="preserve"> 55.02.040 </t>
  </si>
  <si>
    <t>LIMPEZA E DESOBSTRUÇÃO DE BOCA DE LOBO</t>
  </si>
  <si>
    <t xml:space="preserve"> 8.5 </t>
  </si>
  <si>
    <t xml:space="preserve"> 00000031 </t>
  </si>
  <si>
    <t>Próprio</t>
  </si>
  <si>
    <t>TAMPA DE CONCRETO PARA BOCAS DE LOBO</t>
  </si>
  <si>
    <t>M³</t>
  </si>
  <si>
    <t xml:space="preserve"> 9 </t>
  </si>
  <si>
    <t>DRENO</t>
  </si>
  <si>
    <t xml:space="preserve"> 9.1 </t>
  </si>
  <si>
    <t xml:space="preserve"> 102719 </t>
  </si>
  <si>
    <t>ENCHIMENTO DE BRITA PARA DRENO, LANÇAMENTO MANUAL. AF_07/2021</t>
  </si>
  <si>
    <t xml:space="preserve"> 9.2 </t>
  </si>
  <si>
    <t xml:space="preserve"> 08.05.110 </t>
  </si>
  <si>
    <t>DRENO COM AREIA GROSSA</t>
  </si>
  <si>
    <t>Totais -&gt;</t>
  </si>
  <si>
    <t>451.376,40</t>
  </si>
  <si>
    <t>2.192.637,80</t>
  </si>
  <si>
    <t>2.644.014,20</t>
  </si>
  <si>
    <t>Total sem BDI</t>
  </si>
  <si>
    <t>Total do BDI</t>
  </si>
  <si>
    <t>Total Geral</t>
  </si>
  <si>
    <t xml:space="preserve">SINAPI - 01/2025 - São Paulo
CDHU - 01/2025 - São Paulo
FDE - 10/2024 - São Paulo
</t>
  </si>
  <si>
    <t>CDHU</t>
  </si>
  <si>
    <t>Ata de Registro de Preço para Manutenção na Infraestrutura de Drenagem do município de Itatinga - SP</t>
  </si>
  <si>
    <t>COMPOSIÇÃO ANALÍTICA DO BDI CONFORME ACÓRDÃO 2622/2013 - TCU PLENÁRIO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</si>
  <si>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</si>
  <si>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</si>
  <si>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</si>
  <si>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</si>
  <si>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</si>
  <si>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</si>
  <si>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</si>
  <si>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</si>
  <si>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</si>
  <si>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</si>
  <si>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</si>
  <si>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(DESONERADO)</t>
  </si>
  <si>
    <t>O BDI acima foi calculado por meio da fórmula prevista no Acórdão 2622/2013 - TCU - Plenário:</t>
  </si>
  <si>
    <t>Parcelas de maior relevância ou de valor significativo:</t>
  </si>
  <si>
    <r>
      <rPr>
        <b/>
        <sz val="8"/>
        <rFont val="Kokila"/>
      </rPr>
      <t>LOTE 01:</t>
    </r>
    <r>
      <rPr>
        <sz val="8"/>
        <rFont val="Kokila"/>
      </rPr>
      <t xml:space="preserve"> -TUBO DE CONCRETO PARA REDES COLETORAS DE ÁGUAS PLUVIAIS, DIÂMETRO DE 1500 MM, JUNTA RÍGIDA, INSTALADO EM LOCAL COM BAIXO NÍVEL DE INTERFERÊNCIAS - FORNECIMENTO E ASSENTAMENTO. AF_03/2024 e/ou similares </t>
    </r>
    <r>
      <rPr>
        <b/>
        <sz val="8"/>
        <rFont val="Kokila"/>
      </rPr>
      <t xml:space="preserve">(valor percentual significativo - 10,40 %) </t>
    </r>
  </si>
  <si>
    <t>Itatinga, 05 de março de 2025</t>
  </si>
  <si>
    <t>Co</t>
  </si>
  <si>
    <t>Composição Própria - 00000031</t>
  </si>
  <si>
    <t>Data</t>
  </si>
  <si>
    <t xml:space="preserve"> 01/2025 </t>
  </si>
  <si>
    <t>Estado</t>
  </si>
  <si>
    <t>São Paulo</t>
  </si>
  <si>
    <t>Tipo</t>
  </si>
  <si>
    <t>ASTU - ASSENTAMENTO DE TUBOS E PECAS</t>
  </si>
  <si>
    <t>Unidade</t>
  </si>
  <si>
    <t>Valor sem Desoneração</t>
  </si>
  <si>
    <t>172,34</t>
  </si>
  <si>
    <t>Valor com Desoneração</t>
  </si>
  <si>
    <t>170,16</t>
  </si>
  <si>
    <t>codigo</t>
  </si>
  <si>
    <t>Coeficiente</t>
  </si>
  <si>
    <t>I</t>
  </si>
  <si>
    <t xml:space="preserve"> B.01.000.010139 CPOS</t>
  </si>
  <si>
    <t>Pedreiro</t>
  </si>
  <si>
    <t>Mão de Obra</t>
  </si>
  <si>
    <t>H</t>
  </si>
  <si>
    <t>24,79</t>
  </si>
  <si>
    <t>21,48</t>
  </si>
  <si>
    <t>0,25</t>
  </si>
  <si>
    <t>6,19</t>
  </si>
  <si>
    <t>5,37</t>
  </si>
  <si>
    <t xml:space="preserve"> B.01.000.010146 CPOS</t>
  </si>
  <si>
    <t>Servente</t>
  </si>
  <si>
    <t>20,36</t>
  </si>
  <si>
    <t>17,64</t>
  </si>
  <si>
    <t>0,5</t>
  </si>
  <si>
    <t>10,18</t>
  </si>
  <si>
    <t>8,82</t>
  </si>
  <si>
    <t xml:space="preserve"> C.10.000.028151 CPOS</t>
  </si>
  <si>
    <t>Tampa de concreto para boca de lobo, padrão PMSP</t>
  </si>
  <si>
    <t>Material</t>
  </si>
  <si>
    <t>155,97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</si>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</sst>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%"/>
  </numFmts>
  <fonts count="30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color rgb="FFFF0000"/>
      <name val="Arial"/>
      <family val="1"/>
    </font>
    <font>
      <sz val="8"/>
      <name val="Kokila"/>
    </font>
    <font>
      <b/>
      <sz val="8"/>
      <name val="Kokila"/>
    </font>
    <font>
      <sz val="10"/>
      <color rgb="FFFF0000"/>
      <name val="Arial"/>
      <family val="1"/>
    </font>
    <font>
      <i/>
      <sz val="10"/>
      <name val="Arial"/>
      <family val="2"/>
    </font>
    <font>
      <i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9CACB4"/>
      </patternFill>
    </fill>
    <fill>
      <patternFill patternType="solid">
        <fgColor rgb="FFEDEDED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6" fontId="9" fillId="10" borderId="7" xfId="0" applyNumberFormat="1" applyFont="1" applyFill="1" applyBorder="1" applyAlignment="1">
      <alignment horizontal="right" vertical="top" wrapText="1"/>
    </xf>
    <xf numFmtId="0" fontId="11" fillId="11" borderId="8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right" vertical="top" wrapText="1"/>
    </xf>
    <xf numFmtId="4" fontId="14" fillId="14" borderId="11" xfId="0" applyNumberFormat="1" applyFont="1" applyFill="1" applyBorder="1" applyAlignment="1">
      <alignment horizontal="right" vertical="top" wrapText="1"/>
    </xf>
    <xf numFmtId="166" fontId="15" fillId="15" borderId="12" xfId="0" applyNumberFormat="1" applyFont="1" applyFill="1" applyBorder="1" applyAlignment="1">
      <alignment horizontal="right" vertical="top" wrapText="1"/>
    </xf>
    <xf numFmtId="0" fontId="17" fillId="16" borderId="0" xfId="0" applyFont="1" applyFill="1" applyAlignment="1">
      <alignment horizontal="left" vertical="top" wrapText="1"/>
    </xf>
    <xf numFmtId="0" fontId="18" fillId="17" borderId="0" xfId="0" applyFont="1" applyFill="1" applyAlignment="1">
      <alignment horizontal="center" vertical="top" wrapText="1"/>
    </xf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21" fillId="2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7" fillId="16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10" fillId="16" borderId="0" xfId="0" applyFont="1" applyFill="1" applyAlignment="1">
      <alignment horizontal="left" vertical="top" wrapText="1"/>
    </xf>
    <xf numFmtId="0" fontId="1" fillId="23" borderId="14" xfId="0" applyFont="1" applyFill="1" applyBorder="1" applyAlignment="1">
      <alignment horizontal="center" wrapText="1"/>
    </xf>
    <xf numFmtId="0" fontId="6" fillId="24" borderId="15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 vertical="center" wrapText="1"/>
    </xf>
    <xf numFmtId="0" fontId="11" fillId="25" borderId="13" xfId="0" applyFont="1" applyFill="1" applyBorder="1" applyAlignment="1">
      <alignment horizontal="center" vertical="top" wrapText="1"/>
    </xf>
    <xf numFmtId="0" fontId="6" fillId="24" borderId="15" xfId="0" applyFont="1" applyFill="1" applyBorder="1" applyAlignment="1">
      <alignment horizontal="center" vertical="top" wrapText="1"/>
    </xf>
    <xf numFmtId="0" fontId="6" fillId="24" borderId="15" xfId="0" applyFont="1" applyFill="1" applyBorder="1" applyAlignment="1">
      <alignment horizontal="center" vertical="center" wrapText="1"/>
    </xf>
    <xf numFmtId="10" fontId="6" fillId="24" borderId="15" xfId="1" applyNumberFormat="1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wrapText="1"/>
    </xf>
    <xf numFmtId="0" fontId="1" fillId="23" borderId="18" xfId="0" applyFont="1" applyFill="1" applyBorder="1" applyAlignment="1">
      <alignment horizontal="center" wrapText="1"/>
    </xf>
    <xf numFmtId="0" fontId="1" fillId="23" borderId="19" xfId="0" applyFont="1" applyFill="1" applyBorder="1" applyAlignment="1">
      <alignment horizontal="center" wrapText="1"/>
    </xf>
    <xf numFmtId="0" fontId="0" fillId="26" borderId="0" xfId="0" applyFill="1"/>
    <xf numFmtId="0" fontId="24" fillId="23" borderId="20" xfId="0" applyFont="1" applyFill="1" applyBorder="1" applyAlignment="1">
      <alignment horizontal="left" vertical="top" wrapText="1"/>
    </xf>
    <xf numFmtId="0" fontId="10" fillId="23" borderId="0" xfId="0" applyFont="1" applyFill="1" applyAlignment="1">
      <alignment horizontal="right" vertical="top" wrapText="1"/>
    </xf>
    <xf numFmtId="166" fontId="27" fillId="15" borderId="12" xfId="0" applyNumberFormat="1" applyFont="1" applyFill="1" applyBorder="1" applyAlignment="1">
      <alignment horizontal="right" vertical="top" wrapText="1"/>
    </xf>
    <xf numFmtId="0" fontId="18" fillId="26" borderId="0" xfId="0" applyFont="1" applyFill="1" applyAlignment="1">
      <alignment horizontal="center" vertical="top" wrapText="1"/>
    </xf>
    <xf numFmtId="0" fontId="0" fillId="26" borderId="0" xfId="0" applyFill="1" applyAlignment="1"/>
    <xf numFmtId="0" fontId="25" fillId="26" borderId="21" xfId="0" applyFont="1" applyFill="1" applyBorder="1" applyAlignment="1">
      <alignment horizontal="left" vertical="center" wrapText="1"/>
    </xf>
    <xf numFmtId="0" fontId="28" fillId="23" borderId="0" xfId="0" applyFont="1" applyFill="1" applyAlignment="1">
      <alignment horizontal="left" vertical="top" wrapText="1"/>
    </xf>
    <xf numFmtId="0" fontId="29" fillId="0" borderId="0" xfId="0" applyFont="1"/>
    <xf numFmtId="0" fontId="10" fillId="16" borderId="0" xfId="0" applyFont="1" applyFill="1" applyAlignment="1">
      <alignment horizontal="left" vertical="top" wrapText="1"/>
    </xf>
    <xf numFmtId="0" fontId="1" fillId="23" borderId="0" xfId="0" applyFont="1" applyFill="1" applyAlignment="1">
      <alignment horizontal="center" wrapText="1"/>
    </xf>
    <xf numFmtId="0" fontId="10" fillId="23" borderId="0" xfId="0" applyFont="1" applyFill="1" applyAlignment="1">
      <alignment horizontal="left" vertical="top" wrapText="1"/>
    </xf>
    <xf numFmtId="0" fontId="16" fillId="23" borderId="0" xfId="0" applyFont="1" applyFill="1" applyAlignment="1">
      <alignment horizontal="left" vertical="top" wrapText="1"/>
    </xf>
    <xf numFmtId="0" fontId="1" fillId="23" borderId="13" xfId="0" applyFont="1" applyFill="1" applyBorder="1" applyAlignment="1">
      <alignment horizontal="left" vertical="top" wrapText="1"/>
    </xf>
    <xf numFmtId="0" fontId="1" fillId="23" borderId="13" xfId="0" applyFont="1" applyFill="1" applyBorder="1" applyAlignment="1">
      <alignment horizontal="center" vertical="top" wrapText="1"/>
    </xf>
    <xf numFmtId="0" fontId="1" fillId="23" borderId="13" xfId="0" applyFont="1" applyFill="1" applyBorder="1" applyAlignment="1">
      <alignment horizontal="right" vertical="top" wrapText="1"/>
    </xf>
    <xf numFmtId="0" fontId="11" fillId="22" borderId="13" xfId="0" applyFont="1" applyFill="1" applyBorder="1" applyAlignment="1">
      <alignment horizontal="left" vertical="top" wrapText="1"/>
    </xf>
    <xf numFmtId="0" fontId="11" fillId="22" borderId="13" xfId="0" applyFont="1" applyFill="1" applyBorder="1" applyAlignment="1">
      <alignment horizontal="center" vertical="top" wrapText="1"/>
    </xf>
    <xf numFmtId="0" fontId="11" fillId="22" borderId="13" xfId="0" applyFont="1" applyFill="1" applyBorder="1" applyAlignment="1">
      <alignment horizontal="right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2</xdr:col>
      <xdr:colOff>416299</xdr:colOff>
      <xdr:row>2</xdr:row>
      <xdr:rowOff>161365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1416424" cy="136151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72</xdr:row>
      <xdr:rowOff>66675</xdr:rowOff>
    </xdr:from>
    <xdr:to>
      <xdr:col>3</xdr:col>
      <xdr:colOff>3210324</xdr:colOff>
      <xdr:row>75</xdr:row>
      <xdr:rowOff>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33566100"/>
          <a:ext cx="2857899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2</xdr:col>
      <xdr:colOff>416299</xdr:colOff>
      <xdr:row>2</xdr:row>
      <xdr:rowOff>161365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1416424" cy="1361515"/>
        </a:xfrm>
        <a:prstGeom prst="rect">
          <a:avLst/>
        </a:prstGeom>
      </xdr:spPr>
    </xdr:pic>
    <xdr:clientData/>
  </xdr:twoCellAnchor>
  <xdr:twoCellAnchor editAs="oneCell">
    <xdr:from>
      <xdr:col>3</xdr:col>
      <xdr:colOff>1465</xdr:colOff>
      <xdr:row>17</xdr:row>
      <xdr:rowOff>100379</xdr:rowOff>
    </xdr:from>
    <xdr:to>
      <xdr:col>3</xdr:col>
      <xdr:colOff>4154930</xdr:colOff>
      <xdr:row>17</xdr:row>
      <xdr:rowOff>729114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615" y="4624754"/>
          <a:ext cx="4153465" cy="62873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22</xdr:row>
      <xdr:rowOff>19050</xdr:rowOff>
    </xdr:from>
    <xdr:to>
      <xdr:col>3</xdr:col>
      <xdr:colOff>3257949</xdr:colOff>
      <xdr:row>24</xdr:row>
      <xdr:rowOff>133416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6086475"/>
          <a:ext cx="2857899" cy="4763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2</xdr:col>
      <xdr:colOff>416299</xdr:colOff>
      <xdr:row>2</xdr:row>
      <xdr:rowOff>161365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1416424" cy="136151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22</xdr:row>
      <xdr:rowOff>19050</xdr:rowOff>
    </xdr:from>
    <xdr:to>
      <xdr:col>3</xdr:col>
      <xdr:colOff>3257949</xdr:colOff>
      <xdr:row>24</xdr:row>
      <xdr:rowOff>133416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6086475"/>
          <a:ext cx="2857899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showOutlineSymbols="0" view="pageLayout" topLeftCell="A52" zoomScaleNormal="100" workbookViewId="0">
      <selection activeCell="E72" sqref="E72"/>
    </sheetView>
  </sheetViews>
  <sheetFormatPr defaultRowHeight="14.25"/>
  <cols>
    <col min="1" max="3" width="10" bestFit="1" customWidth="1"/>
    <col min="4" max="4" width="60" bestFit="1" customWidth="1"/>
    <col min="5" max="5" width="5" bestFit="1" customWidth="1"/>
    <col min="6" max="14" width="10" bestFit="1" customWidth="1"/>
  </cols>
  <sheetData>
    <row r="1" spans="1:14" ht="15">
      <c r="A1" s="1"/>
      <c r="B1" s="1"/>
      <c r="C1" s="1"/>
      <c r="D1" s="1" t="s">
        <v>0</v>
      </c>
      <c r="E1" s="19" t="s">
        <v>1</v>
      </c>
      <c r="F1" s="19"/>
      <c r="G1" s="19"/>
      <c r="H1" s="19" t="s">
        <v>2</v>
      </c>
      <c r="I1" s="19"/>
      <c r="J1" s="19"/>
      <c r="K1" s="19" t="s">
        <v>3</v>
      </c>
      <c r="L1" s="19"/>
      <c r="M1" s="19"/>
      <c r="N1" s="19"/>
    </row>
    <row r="2" spans="1:14" ht="80.099999999999994" customHeight="1">
      <c r="A2" s="13"/>
      <c r="B2" s="13"/>
      <c r="C2" s="13"/>
      <c r="D2" s="28" t="s">
        <v>193</v>
      </c>
      <c r="E2" s="48" t="s">
        <v>191</v>
      </c>
      <c r="F2" s="20"/>
      <c r="G2" s="20"/>
      <c r="H2" s="20" t="s">
        <v>4</v>
      </c>
      <c r="I2" s="20"/>
      <c r="J2" s="20"/>
      <c r="K2" s="20" t="s">
        <v>5</v>
      </c>
      <c r="L2" s="20"/>
      <c r="M2" s="20"/>
      <c r="N2" s="20"/>
    </row>
    <row r="3" spans="1:14" ht="1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3" t="s">
        <v>7</v>
      </c>
      <c r="B4" s="24" t="s">
        <v>8</v>
      </c>
      <c r="C4" s="23" t="s">
        <v>9</v>
      </c>
      <c r="D4" s="23" t="s">
        <v>10</v>
      </c>
      <c r="E4" s="25" t="s">
        <v>11</v>
      </c>
      <c r="F4" s="24" t="s">
        <v>12</v>
      </c>
      <c r="G4" s="24" t="s">
        <v>13</v>
      </c>
      <c r="H4" s="25" t="s">
        <v>14</v>
      </c>
      <c r="I4" s="23"/>
      <c r="J4" s="23"/>
      <c r="K4" s="25" t="s">
        <v>15</v>
      </c>
      <c r="L4" s="23"/>
      <c r="M4" s="23"/>
      <c r="N4" s="24" t="s">
        <v>16</v>
      </c>
    </row>
    <row r="5" spans="1:14" ht="15" customHeight="1">
      <c r="A5" s="24"/>
      <c r="B5" s="24"/>
      <c r="C5" s="24"/>
      <c r="D5" s="24"/>
      <c r="E5" s="24"/>
      <c r="F5" s="24"/>
      <c r="G5" s="24"/>
      <c r="H5" s="3" t="s">
        <v>17</v>
      </c>
      <c r="I5" s="3" t="s">
        <v>18</v>
      </c>
      <c r="J5" s="3" t="s">
        <v>15</v>
      </c>
      <c r="K5" s="3" t="s">
        <v>17</v>
      </c>
      <c r="L5" s="3" t="s">
        <v>18</v>
      </c>
      <c r="M5" s="3" t="s">
        <v>15</v>
      </c>
      <c r="N5" s="24"/>
    </row>
    <row r="6" spans="1:14" ht="24" customHeight="1">
      <c r="A6" s="4" t="s">
        <v>19</v>
      </c>
      <c r="B6" s="4"/>
      <c r="C6" s="4"/>
      <c r="D6" s="4" t="s">
        <v>20</v>
      </c>
      <c r="E6" s="4"/>
      <c r="F6" s="5"/>
      <c r="G6" s="5"/>
      <c r="H6" s="4"/>
      <c r="I6" s="4"/>
      <c r="J6" s="4"/>
      <c r="K6" s="4"/>
      <c r="L6" s="4"/>
      <c r="M6" s="6">
        <v>13195.5</v>
      </c>
      <c r="N6" s="7">
        <v>4.9907069334196464E-3</v>
      </c>
    </row>
    <row r="7" spans="1:14" ht="51.95" customHeight="1">
      <c r="A7" s="8" t="s">
        <v>21</v>
      </c>
      <c r="B7" s="10" t="s">
        <v>22</v>
      </c>
      <c r="C7" s="8" t="s">
        <v>23</v>
      </c>
      <c r="D7" s="8" t="s">
        <v>24</v>
      </c>
      <c r="E7" s="9" t="s">
        <v>25</v>
      </c>
      <c r="F7" s="10">
        <v>150</v>
      </c>
      <c r="G7" s="11">
        <v>35.32</v>
      </c>
      <c r="H7" s="11">
        <v>25.56</v>
      </c>
      <c r="I7" s="11">
        <v>16.920000000000002</v>
      </c>
      <c r="J7" s="11">
        <v>42.48</v>
      </c>
      <c r="K7" s="11">
        <v>3834</v>
      </c>
      <c r="L7" s="11">
        <v>2538</v>
      </c>
      <c r="M7" s="11">
        <v>6372</v>
      </c>
      <c r="N7" s="12">
        <v>2.4099719282899465E-3</v>
      </c>
    </row>
    <row r="8" spans="1:14" ht="51.95" customHeight="1">
      <c r="A8" s="8" t="s">
        <v>26</v>
      </c>
      <c r="B8" s="10" t="s">
        <v>27</v>
      </c>
      <c r="C8" s="8" t="s">
        <v>23</v>
      </c>
      <c r="D8" s="8" t="s">
        <v>28</v>
      </c>
      <c r="E8" s="9" t="s">
        <v>25</v>
      </c>
      <c r="F8" s="10">
        <v>150</v>
      </c>
      <c r="G8" s="11">
        <v>37.82</v>
      </c>
      <c r="H8" s="11">
        <v>27.66</v>
      </c>
      <c r="I8" s="11">
        <v>17.829999999999998</v>
      </c>
      <c r="J8" s="11">
        <v>45.49</v>
      </c>
      <c r="K8" s="11">
        <v>4149</v>
      </c>
      <c r="L8" s="11">
        <v>2674.5</v>
      </c>
      <c r="M8" s="11">
        <v>6823.5</v>
      </c>
      <c r="N8" s="12">
        <v>2.5807350051297003E-3</v>
      </c>
    </row>
    <row r="9" spans="1:14" ht="24" customHeight="1">
      <c r="A9" s="4" t="s">
        <v>29</v>
      </c>
      <c r="B9" s="4"/>
      <c r="C9" s="4"/>
      <c r="D9" s="4" t="s">
        <v>30</v>
      </c>
      <c r="E9" s="4"/>
      <c r="F9" s="5"/>
      <c r="G9" s="5"/>
      <c r="H9" s="4"/>
      <c r="I9" s="4"/>
      <c r="J9" s="4"/>
      <c r="K9" s="4"/>
      <c r="L9" s="4"/>
      <c r="M9" s="6">
        <v>89520</v>
      </c>
      <c r="N9" s="7">
        <v>3.3857609388028252E-2</v>
      </c>
    </row>
    <row r="10" spans="1:14" ht="39" customHeight="1">
      <c r="A10" s="8" t="s">
        <v>31</v>
      </c>
      <c r="B10" s="10" t="s">
        <v>32</v>
      </c>
      <c r="C10" s="8" t="s">
        <v>23</v>
      </c>
      <c r="D10" s="8" t="s">
        <v>33</v>
      </c>
      <c r="E10" s="9" t="s">
        <v>25</v>
      </c>
      <c r="F10" s="10">
        <v>2000</v>
      </c>
      <c r="G10" s="11">
        <v>1.99</v>
      </c>
      <c r="H10" s="11">
        <v>0.52</v>
      </c>
      <c r="I10" s="11">
        <v>1.87</v>
      </c>
      <c r="J10" s="11">
        <v>2.39</v>
      </c>
      <c r="K10" s="11">
        <v>1040</v>
      </c>
      <c r="L10" s="11">
        <v>3740</v>
      </c>
      <c r="M10" s="11">
        <v>4780</v>
      </c>
      <c r="N10" s="12">
        <v>1.8078571590122322E-3</v>
      </c>
    </row>
    <row r="11" spans="1:14" ht="39" customHeight="1">
      <c r="A11" s="8" t="s">
        <v>34</v>
      </c>
      <c r="B11" s="10" t="s">
        <v>35</v>
      </c>
      <c r="C11" s="8" t="s">
        <v>23</v>
      </c>
      <c r="D11" s="8" t="s">
        <v>36</v>
      </c>
      <c r="E11" s="9" t="s">
        <v>37</v>
      </c>
      <c r="F11" s="10">
        <v>8000</v>
      </c>
      <c r="G11" s="11">
        <v>1.01</v>
      </c>
      <c r="H11" s="11">
        <v>0.12</v>
      </c>
      <c r="I11" s="11">
        <v>1.0900000000000001</v>
      </c>
      <c r="J11" s="11">
        <v>1.21</v>
      </c>
      <c r="K11" s="11">
        <v>960</v>
      </c>
      <c r="L11" s="11">
        <v>8720</v>
      </c>
      <c r="M11" s="11">
        <v>9680</v>
      </c>
      <c r="N11" s="12">
        <v>3.6610998533971565E-3</v>
      </c>
    </row>
    <row r="12" spans="1:14" ht="65.099999999999994" customHeight="1">
      <c r="A12" s="8" t="s">
        <v>38</v>
      </c>
      <c r="B12" s="10" t="s">
        <v>39</v>
      </c>
      <c r="C12" s="8" t="s">
        <v>23</v>
      </c>
      <c r="D12" s="8" t="s">
        <v>40</v>
      </c>
      <c r="E12" s="9" t="s">
        <v>41</v>
      </c>
      <c r="F12" s="10">
        <v>2000</v>
      </c>
      <c r="G12" s="11">
        <v>6.4</v>
      </c>
      <c r="H12" s="11">
        <v>1.83</v>
      </c>
      <c r="I12" s="11">
        <v>5.86</v>
      </c>
      <c r="J12" s="11">
        <v>7.69</v>
      </c>
      <c r="K12" s="11">
        <v>3660</v>
      </c>
      <c r="L12" s="11">
        <v>11720</v>
      </c>
      <c r="M12" s="11">
        <v>15380</v>
      </c>
      <c r="N12" s="12">
        <v>5.8169127836000274E-3</v>
      </c>
    </row>
    <row r="13" spans="1:14" ht="65.099999999999994" customHeight="1">
      <c r="A13" s="8" t="s">
        <v>42</v>
      </c>
      <c r="B13" s="10" t="s">
        <v>43</v>
      </c>
      <c r="C13" s="8" t="s">
        <v>23</v>
      </c>
      <c r="D13" s="8" t="s">
        <v>44</v>
      </c>
      <c r="E13" s="9" t="s">
        <v>41</v>
      </c>
      <c r="F13" s="10">
        <v>2000</v>
      </c>
      <c r="G13" s="11">
        <v>24.81</v>
      </c>
      <c r="H13" s="11">
        <v>11.39</v>
      </c>
      <c r="I13" s="11">
        <v>18.45</v>
      </c>
      <c r="J13" s="11">
        <v>29.84</v>
      </c>
      <c r="K13" s="11">
        <v>22780</v>
      </c>
      <c r="L13" s="11">
        <v>36900</v>
      </c>
      <c r="M13" s="11">
        <v>59680</v>
      </c>
      <c r="N13" s="12">
        <v>2.2571739592018834E-2</v>
      </c>
    </row>
    <row r="14" spans="1:14" ht="24" customHeight="1">
      <c r="A14" s="4" t="s">
        <v>45</v>
      </c>
      <c r="B14" s="4"/>
      <c r="C14" s="4"/>
      <c r="D14" s="4" t="s">
        <v>46</v>
      </c>
      <c r="E14" s="4"/>
      <c r="F14" s="5"/>
      <c r="G14" s="5"/>
      <c r="H14" s="4"/>
      <c r="I14" s="4"/>
      <c r="J14" s="4"/>
      <c r="K14" s="4"/>
      <c r="L14" s="4"/>
      <c r="M14" s="6">
        <v>53670</v>
      </c>
      <c r="N14" s="7">
        <v>2.0298680695436506E-2</v>
      </c>
    </row>
    <row r="15" spans="1:14" ht="26.1" customHeight="1">
      <c r="A15" s="8" t="s">
        <v>47</v>
      </c>
      <c r="B15" s="10" t="s">
        <v>48</v>
      </c>
      <c r="C15" s="8" t="s">
        <v>192</v>
      </c>
      <c r="D15" s="8" t="s">
        <v>49</v>
      </c>
      <c r="E15" s="9" t="s">
        <v>25</v>
      </c>
      <c r="F15" s="10">
        <v>1500</v>
      </c>
      <c r="G15" s="11">
        <v>29.75</v>
      </c>
      <c r="H15" s="11">
        <v>14.84</v>
      </c>
      <c r="I15" s="11">
        <v>20.94</v>
      </c>
      <c r="J15" s="11">
        <v>35.78</v>
      </c>
      <c r="K15" s="11">
        <v>22260</v>
      </c>
      <c r="L15" s="11">
        <v>31410</v>
      </c>
      <c r="M15" s="11">
        <v>53670</v>
      </c>
      <c r="N15" s="12">
        <v>2.0298680695436506E-2</v>
      </c>
    </row>
    <row r="16" spans="1:14" ht="24" customHeight="1">
      <c r="A16" s="4" t="s">
        <v>50</v>
      </c>
      <c r="B16" s="4"/>
      <c r="C16" s="4"/>
      <c r="D16" s="4" t="s">
        <v>51</v>
      </c>
      <c r="E16" s="4"/>
      <c r="F16" s="5"/>
      <c r="G16" s="5"/>
      <c r="H16" s="4"/>
      <c r="I16" s="4"/>
      <c r="J16" s="4"/>
      <c r="K16" s="4"/>
      <c r="L16" s="4"/>
      <c r="M16" s="6">
        <v>20293</v>
      </c>
      <c r="N16" s="7">
        <v>7.6750722443169935E-3</v>
      </c>
    </row>
    <row r="17" spans="1:14" ht="39" customHeight="1">
      <c r="A17" s="8" t="s">
        <v>52</v>
      </c>
      <c r="B17" s="10" t="s">
        <v>53</v>
      </c>
      <c r="C17" s="8" t="s">
        <v>23</v>
      </c>
      <c r="D17" s="8" t="s">
        <v>54</v>
      </c>
      <c r="E17" s="9" t="s">
        <v>55</v>
      </c>
      <c r="F17" s="10">
        <v>250</v>
      </c>
      <c r="G17" s="11">
        <v>46.39</v>
      </c>
      <c r="H17" s="11">
        <v>18.309999999999999</v>
      </c>
      <c r="I17" s="11">
        <v>37.49</v>
      </c>
      <c r="J17" s="11">
        <v>55.8</v>
      </c>
      <c r="K17" s="11">
        <v>4577.5</v>
      </c>
      <c r="L17" s="11">
        <v>9372.5</v>
      </c>
      <c r="M17" s="11">
        <v>13950</v>
      </c>
      <c r="N17" s="12">
        <v>5.2760684870754478E-3</v>
      </c>
    </row>
    <row r="18" spans="1:14" ht="39" customHeight="1">
      <c r="A18" s="8" t="s">
        <v>56</v>
      </c>
      <c r="B18" s="10" t="s">
        <v>57</v>
      </c>
      <c r="C18" s="8" t="s">
        <v>23</v>
      </c>
      <c r="D18" s="8" t="s">
        <v>58</v>
      </c>
      <c r="E18" s="9" t="s">
        <v>55</v>
      </c>
      <c r="F18" s="10">
        <v>100</v>
      </c>
      <c r="G18" s="11">
        <v>52.73</v>
      </c>
      <c r="H18" s="11">
        <v>23.25</v>
      </c>
      <c r="I18" s="11">
        <v>40.18</v>
      </c>
      <c r="J18" s="11">
        <v>63.43</v>
      </c>
      <c r="K18" s="11">
        <v>2325</v>
      </c>
      <c r="L18" s="11">
        <v>4018</v>
      </c>
      <c r="M18" s="11">
        <v>6343</v>
      </c>
      <c r="N18" s="12">
        <v>2.3990037572415458E-3</v>
      </c>
    </row>
    <row r="19" spans="1:14" ht="26.1" customHeight="1">
      <c r="A19" s="4" t="s">
        <v>59</v>
      </c>
      <c r="B19" s="4"/>
      <c r="C19" s="4"/>
      <c r="D19" s="4" t="s">
        <v>60</v>
      </c>
      <c r="E19" s="4"/>
      <c r="F19" s="5"/>
      <c r="G19" s="5"/>
      <c r="H19" s="4"/>
      <c r="I19" s="4"/>
      <c r="J19" s="4"/>
      <c r="K19" s="4"/>
      <c r="L19" s="4"/>
      <c r="M19" s="6">
        <v>54759</v>
      </c>
      <c r="N19" s="7">
        <v>2.0710554428943689E-2</v>
      </c>
    </row>
    <row r="20" spans="1:14" ht="51.95" customHeight="1">
      <c r="A20" s="8" t="s">
        <v>61</v>
      </c>
      <c r="B20" s="10" t="s">
        <v>62</v>
      </c>
      <c r="C20" s="8" t="s">
        <v>23</v>
      </c>
      <c r="D20" s="8" t="s">
        <v>63</v>
      </c>
      <c r="E20" s="9" t="s">
        <v>55</v>
      </c>
      <c r="F20" s="10">
        <v>50</v>
      </c>
      <c r="G20" s="11">
        <v>91</v>
      </c>
      <c r="H20" s="11">
        <v>13.81</v>
      </c>
      <c r="I20" s="11">
        <v>95.66</v>
      </c>
      <c r="J20" s="11">
        <v>109.47</v>
      </c>
      <c r="K20" s="11">
        <v>690.5</v>
      </c>
      <c r="L20" s="11">
        <v>4783</v>
      </c>
      <c r="M20" s="11">
        <v>5473.5</v>
      </c>
      <c r="N20" s="12">
        <v>2.0701477321869149E-3</v>
      </c>
    </row>
    <row r="21" spans="1:14" ht="51.95" customHeight="1">
      <c r="A21" s="8" t="s">
        <v>64</v>
      </c>
      <c r="B21" s="10" t="s">
        <v>65</v>
      </c>
      <c r="C21" s="8" t="s">
        <v>23</v>
      </c>
      <c r="D21" s="8" t="s">
        <v>66</v>
      </c>
      <c r="E21" s="9" t="s">
        <v>55</v>
      </c>
      <c r="F21" s="10">
        <v>50</v>
      </c>
      <c r="G21" s="11">
        <v>93.75</v>
      </c>
      <c r="H21" s="11">
        <v>15.21</v>
      </c>
      <c r="I21" s="11">
        <v>97.57</v>
      </c>
      <c r="J21" s="11">
        <v>112.78</v>
      </c>
      <c r="K21" s="11">
        <v>760.5</v>
      </c>
      <c r="L21" s="11">
        <v>4878.5</v>
      </c>
      <c r="M21" s="11">
        <v>5639</v>
      </c>
      <c r="N21" s="12">
        <v>2.1327419497217527E-3</v>
      </c>
    </row>
    <row r="22" spans="1:14" ht="51.95" customHeight="1">
      <c r="A22" s="8" t="s">
        <v>67</v>
      </c>
      <c r="B22" s="10" t="s">
        <v>68</v>
      </c>
      <c r="C22" s="8" t="s">
        <v>23</v>
      </c>
      <c r="D22" s="8" t="s">
        <v>69</v>
      </c>
      <c r="E22" s="9" t="s">
        <v>55</v>
      </c>
      <c r="F22" s="10">
        <v>50</v>
      </c>
      <c r="G22" s="11">
        <v>113.13</v>
      </c>
      <c r="H22" s="11">
        <v>19.11</v>
      </c>
      <c r="I22" s="11">
        <v>116.98</v>
      </c>
      <c r="J22" s="11">
        <v>136.09</v>
      </c>
      <c r="K22" s="11">
        <v>955.5</v>
      </c>
      <c r="L22" s="11">
        <v>5849</v>
      </c>
      <c r="M22" s="11">
        <v>6804.5</v>
      </c>
      <c r="N22" s="12">
        <v>2.5735489620290239E-3</v>
      </c>
    </row>
    <row r="23" spans="1:14" ht="51.95" customHeight="1">
      <c r="A23" s="8" t="s">
        <v>70</v>
      </c>
      <c r="B23" s="10" t="s">
        <v>68</v>
      </c>
      <c r="C23" s="8" t="s">
        <v>23</v>
      </c>
      <c r="D23" s="8" t="s">
        <v>69</v>
      </c>
      <c r="E23" s="9" t="s">
        <v>55</v>
      </c>
      <c r="F23" s="10">
        <v>50</v>
      </c>
      <c r="G23" s="11">
        <v>113.13</v>
      </c>
      <c r="H23" s="11">
        <v>19.11</v>
      </c>
      <c r="I23" s="11">
        <v>116.98</v>
      </c>
      <c r="J23" s="11">
        <v>136.09</v>
      </c>
      <c r="K23" s="11">
        <v>955.5</v>
      </c>
      <c r="L23" s="11">
        <v>5849</v>
      </c>
      <c r="M23" s="11">
        <v>6804.5</v>
      </c>
      <c r="N23" s="12">
        <v>2.5735489620290239E-3</v>
      </c>
    </row>
    <row r="24" spans="1:14" ht="51.95" customHeight="1">
      <c r="A24" s="8" t="s">
        <v>71</v>
      </c>
      <c r="B24" s="10" t="s">
        <v>72</v>
      </c>
      <c r="C24" s="8" t="s">
        <v>23</v>
      </c>
      <c r="D24" s="8" t="s">
        <v>73</v>
      </c>
      <c r="E24" s="9" t="s">
        <v>55</v>
      </c>
      <c r="F24" s="10">
        <v>50</v>
      </c>
      <c r="G24" s="11">
        <v>160.84</v>
      </c>
      <c r="H24" s="11">
        <v>24.5</v>
      </c>
      <c r="I24" s="11">
        <v>168.99</v>
      </c>
      <c r="J24" s="11">
        <v>193.49</v>
      </c>
      <c r="K24" s="11">
        <v>1225</v>
      </c>
      <c r="L24" s="11">
        <v>8449.5</v>
      </c>
      <c r="M24" s="11">
        <v>9674.5</v>
      </c>
      <c r="N24" s="12">
        <v>3.6590196830259083E-3</v>
      </c>
    </row>
    <row r="25" spans="1:14" ht="51.95" customHeight="1">
      <c r="A25" s="8" t="s">
        <v>74</v>
      </c>
      <c r="B25" s="10" t="s">
        <v>72</v>
      </c>
      <c r="C25" s="8" t="s">
        <v>23</v>
      </c>
      <c r="D25" s="8" t="s">
        <v>73</v>
      </c>
      <c r="E25" s="9" t="s">
        <v>55</v>
      </c>
      <c r="F25" s="10">
        <v>50</v>
      </c>
      <c r="G25" s="11">
        <v>160.84</v>
      </c>
      <c r="H25" s="11">
        <v>24.5</v>
      </c>
      <c r="I25" s="11">
        <v>168.99</v>
      </c>
      <c r="J25" s="11">
        <v>193.49</v>
      </c>
      <c r="K25" s="11">
        <v>1225</v>
      </c>
      <c r="L25" s="11">
        <v>8449.5</v>
      </c>
      <c r="M25" s="11">
        <v>9674.5</v>
      </c>
      <c r="N25" s="12">
        <v>3.6590196830259083E-3</v>
      </c>
    </row>
    <row r="26" spans="1:14" ht="26.1" customHeight="1">
      <c r="A26" s="8" t="s">
        <v>75</v>
      </c>
      <c r="B26" s="10" t="s">
        <v>76</v>
      </c>
      <c r="C26" s="8" t="s">
        <v>77</v>
      </c>
      <c r="D26" s="8" t="s">
        <v>78</v>
      </c>
      <c r="E26" s="9" t="s">
        <v>55</v>
      </c>
      <c r="F26" s="10">
        <v>50</v>
      </c>
      <c r="G26" s="11">
        <v>177.7</v>
      </c>
      <c r="H26" s="11">
        <v>10.83</v>
      </c>
      <c r="I26" s="11">
        <v>202.94</v>
      </c>
      <c r="J26" s="11">
        <v>213.77</v>
      </c>
      <c r="K26" s="11">
        <v>541.5</v>
      </c>
      <c r="L26" s="11">
        <v>10147</v>
      </c>
      <c r="M26" s="11">
        <v>10688.5</v>
      </c>
      <c r="N26" s="12">
        <v>4.0425274569251555E-3</v>
      </c>
    </row>
    <row r="27" spans="1:14" ht="26.1" customHeight="1">
      <c r="A27" s="4" t="s">
        <v>79</v>
      </c>
      <c r="B27" s="4"/>
      <c r="C27" s="4"/>
      <c r="D27" s="4" t="s">
        <v>80</v>
      </c>
      <c r="E27" s="4"/>
      <c r="F27" s="5"/>
      <c r="G27" s="5"/>
      <c r="H27" s="4"/>
      <c r="I27" s="4"/>
      <c r="J27" s="4"/>
      <c r="K27" s="4"/>
      <c r="L27" s="4"/>
      <c r="M27" s="6">
        <v>1808139.5</v>
      </c>
      <c r="N27" s="7">
        <v>0.68386149363343052</v>
      </c>
    </row>
    <row r="28" spans="1:14" ht="51.95" customHeight="1">
      <c r="A28" s="8" t="s">
        <v>81</v>
      </c>
      <c r="B28" s="10" t="s">
        <v>82</v>
      </c>
      <c r="C28" s="8" t="s">
        <v>23</v>
      </c>
      <c r="D28" s="8" t="s">
        <v>83</v>
      </c>
      <c r="E28" s="9" t="s">
        <v>55</v>
      </c>
      <c r="F28" s="10">
        <v>50</v>
      </c>
      <c r="G28" s="11">
        <v>132.78</v>
      </c>
      <c r="H28" s="11">
        <v>13.81</v>
      </c>
      <c r="I28" s="11">
        <v>145.91999999999999</v>
      </c>
      <c r="J28" s="11">
        <v>159.72999999999999</v>
      </c>
      <c r="K28" s="11">
        <v>690.5</v>
      </c>
      <c r="L28" s="11">
        <v>7296</v>
      </c>
      <c r="M28" s="11">
        <v>7986.5</v>
      </c>
      <c r="N28" s="12">
        <v>3.0205964854500404E-3</v>
      </c>
    </row>
    <row r="29" spans="1:14" ht="51.95" customHeight="1">
      <c r="A29" s="8" t="s">
        <v>84</v>
      </c>
      <c r="B29" s="10" t="s">
        <v>85</v>
      </c>
      <c r="C29" s="8" t="s">
        <v>23</v>
      </c>
      <c r="D29" s="8" t="s">
        <v>86</v>
      </c>
      <c r="E29" s="9" t="s">
        <v>55</v>
      </c>
      <c r="F29" s="10">
        <v>50</v>
      </c>
      <c r="G29" s="11">
        <v>135.53</v>
      </c>
      <c r="H29" s="11">
        <v>15.21</v>
      </c>
      <c r="I29" s="11">
        <v>147.83000000000001</v>
      </c>
      <c r="J29" s="11">
        <v>163.04</v>
      </c>
      <c r="K29" s="11">
        <v>760.5</v>
      </c>
      <c r="L29" s="11">
        <v>7391.5</v>
      </c>
      <c r="M29" s="11">
        <v>8152</v>
      </c>
      <c r="N29" s="12">
        <v>3.0831907029848782E-3</v>
      </c>
    </row>
    <row r="30" spans="1:14" ht="51.95" customHeight="1">
      <c r="A30" s="8" t="s">
        <v>87</v>
      </c>
      <c r="B30" s="10" t="s">
        <v>88</v>
      </c>
      <c r="C30" s="8" t="s">
        <v>23</v>
      </c>
      <c r="D30" s="8" t="s">
        <v>89</v>
      </c>
      <c r="E30" s="9" t="s">
        <v>55</v>
      </c>
      <c r="F30" s="10">
        <v>200</v>
      </c>
      <c r="G30" s="11">
        <v>156.88999999999999</v>
      </c>
      <c r="H30" s="11">
        <v>19.11</v>
      </c>
      <c r="I30" s="11">
        <v>169.62</v>
      </c>
      <c r="J30" s="11">
        <v>188.73</v>
      </c>
      <c r="K30" s="11">
        <v>3822</v>
      </c>
      <c r="L30" s="11">
        <v>33924</v>
      </c>
      <c r="M30" s="11">
        <v>37746</v>
      </c>
      <c r="N30" s="12">
        <v>1.4276020151480275E-2</v>
      </c>
    </row>
    <row r="31" spans="1:14" ht="51.95" customHeight="1">
      <c r="A31" s="8" t="s">
        <v>90</v>
      </c>
      <c r="B31" s="10" t="s">
        <v>91</v>
      </c>
      <c r="C31" s="8" t="s">
        <v>23</v>
      </c>
      <c r="D31" s="8" t="s">
        <v>92</v>
      </c>
      <c r="E31" s="9" t="s">
        <v>55</v>
      </c>
      <c r="F31" s="10">
        <v>200</v>
      </c>
      <c r="G31" s="11">
        <v>160.78</v>
      </c>
      <c r="H31" s="11">
        <v>21.09</v>
      </c>
      <c r="I31" s="11">
        <v>172.32</v>
      </c>
      <c r="J31" s="11">
        <v>193.41</v>
      </c>
      <c r="K31" s="11">
        <v>4218</v>
      </c>
      <c r="L31" s="11">
        <v>34464</v>
      </c>
      <c r="M31" s="11">
        <v>38682</v>
      </c>
      <c r="N31" s="12">
        <v>1.4630027327387274E-2</v>
      </c>
    </row>
    <row r="32" spans="1:14" ht="51.95" customHeight="1">
      <c r="A32" s="8" t="s">
        <v>93</v>
      </c>
      <c r="B32" s="10" t="s">
        <v>94</v>
      </c>
      <c r="C32" s="8" t="s">
        <v>23</v>
      </c>
      <c r="D32" s="8" t="s">
        <v>95</v>
      </c>
      <c r="E32" s="9" t="s">
        <v>55</v>
      </c>
      <c r="F32" s="10">
        <v>50</v>
      </c>
      <c r="G32" s="11">
        <v>191</v>
      </c>
      <c r="H32" s="11">
        <v>24.5</v>
      </c>
      <c r="I32" s="11">
        <v>205.27</v>
      </c>
      <c r="J32" s="11">
        <v>229.77</v>
      </c>
      <c r="K32" s="11">
        <v>1225</v>
      </c>
      <c r="L32" s="11">
        <v>10263.5</v>
      </c>
      <c r="M32" s="11">
        <v>11488.5</v>
      </c>
      <c r="N32" s="12">
        <v>4.3450976927431025E-3</v>
      </c>
    </row>
    <row r="33" spans="1:14" ht="51.95" customHeight="1">
      <c r="A33" s="8" t="s">
        <v>96</v>
      </c>
      <c r="B33" s="10" t="s">
        <v>97</v>
      </c>
      <c r="C33" s="8" t="s">
        <v>23</v>
      </c>
      <c r="D33" s="8" t="s">
        <v>98</v>
      </c>
      <c r="E33" s="9" t="s">
        <v>55</v>
      </c>
      <c r="F33" s="10">
        <v>50</v>
      </c>
      <c r="G33" s="11">
        <v>196.06</v>
      </c>
      <c r="H33" s="11">
        <v>27.1</v>
      </c>
      <c r="I33" s="11">
        <v>208.76</v>
      </c>
      <c r="J33" s="11">
        <v>235.86</v>
      </c>
      <c r="K33" s="11">
        <v>1355</v>
      </c>
      <c r="L33" s="11">
        <v>10438</v>
      </c>
      <c r="M33" s="11">
        <v>11793</v>
      </c>
      <c r="N33" s="12">
        <v>4.4602634887513084E-3</v>
      </c>
    </row>
    <row r="34" spans="1:14" ht="51.95" customHeight="1">
      <c r="A34" s="8" t="s">
        <v>99</v>
      </c>
      <c r="B34" s="10" t="s">
        <v>100</v>
      </c>
      <c r="C34" s="8" t="s">
        <v>23</v>
      </c>
      <c r="D34" s="8" t="s">
        <v>101</v>
      </c>
      <c r="E34" s="9" t="s">
        <v>55</v>
      </c>
      <c r="F34" s="10">
        <v>200</v>
      </c>
      <c r="G34" s="11">
        <v>290.24</v>
      </c>
      <c r="H34" s="11">
        <v>29.95</v>
      </c>
      <c r="I34" s="11">
        <v>319.2</v>
      </c>
      <c r="J34" s="11">
        <v>349.15</v>
      </c>
      <c r="K34" s="11">
        <v>5990</v>
      </c>
      <c r="L34" s="11">
        <v>63840</v>
      </c>
      <c r="M34" s="11">
        <v>69830</v>
      </c>
      <c r="N34" s="12">
        <v>2.6410599458959034E-2</v>
      </c>
    </row>
    <row r="35" spans="1:14" ht="51.95" customHeight="1">
      <c r="A35" s="8" t="s">
        <v>102</v>
      </c>
      <c r="B35" s="10" t="s">
        <v>103</v>
      </c>
      <c r="C35" s="8" t="s">
        <v>23</v>
      </c>
      <c r="D35" s="8" t="s">
        <v>104</v>
      </c>
      <c r="E35" s="9" t="s">
        <v>55</v>
      </c>
      <c r="F35" s="10">
        <v>200</v>
      </c>
      <c r="G35" s="11">
        <v>296.44</v>
      </c>
      <c r="H35" s="11">
        <v>33.130000000000003</v>
      </c>
      <c r="I35" s="11">
        <v>323.48</v>
      </c>
      <c r="J35" s="11">
        <v>356.61</v>
      </c>
      <c r="K35" s="11">
        <v>6626</v>
      </c>
      <c r="L35" s="11">
        <v>64696</v>
      </c>
      <c r="M35" s="11">
        <v>71322</v>
      </c>
      <c r="N35" s="12">
        <v>2.6974892948759505E-2</v>
      </c>
    </row>
    <row r="36" spans="1:14" ht="51.95" customHeight="1">
      <c r="A36" s="8" t="s">
        <v>105</v>
      </c>
      <c r="B36" s="10" t="s">
        <v>106</v>
      </c>
      <c r="C36" s="8" t="s">
        <v>23</v>
      </c>
      <c r="D36" s="8" t="s">
        <v>107</v>
      </c>
      <c r="E36" s="9" t="s">
        <v>55</v>
      </c>
      <c r="F36" s="10">
        <v>50</v>
      </c>
      <c r="G36" s="11">
        <v>385.25</v>
      </c>
      <c r="H36" s="11">
        <v>35.49</v>
      </c>
      <c r="I36" s="11">
        <v>427.96</v>
      </c>
      <c r="J36" s="11">
        <v>463.45</v>
      </c>
      <c r="K36" s="11">
        <v>1774.5</v>
      </c>
      <c r="L36" s="11">
        <v>21398</v>
      </c>
      <c r="M36" s="11">
        <v>23172.5</v>
      </c>
      <c r="N36" s="12">
        <v>8.7641359868642164E-3</v>
      </c>
    </row>
    <row r="37" spans="1:14" ht="51.95" customHeight="1">
      <c r="A37" s="8" t="s">
        <v>108</v>
      </c>
      <c r="B37" s="10" t="s">
        <v>109</v>
      </c>
      <c r="C37" s="8" t="s">
        <v>23</v>
      </c>
      <c r="D37" s="8" t="s">
        <v>110</v>
      </c>
      <c r="E37" s="9" t="s">
        <v>55</v>
      </c>
      <c r="F37" s="10">
        <v>50</v>
      </c>
      <c r="G37" s="11">
        <v>392.62</v>
      </c>
      <c r="H37" s="11">
        <v>39.26</v>
      </c>
      <c r="I37" s="11">
        <v>433.06</v>
      </c>
      <c r="J37" s="11">
        <v>472.32</v>
      </c>
      <c r="K37" s="11">
        <v>1963</v>
      </c>
      <c r="L37" s="11">
        <v>21653</v>
      </c>
      <c r="M37" s="11">
        <v>23616</v>
      </c>
      <c r="N37" s="12">
        <v>8.93187336134579E-3</v>
      </c>
    </row>
    <row r="38" spans="1:14" ht="51.95" customHeight="1">
      <c r="A38" s="8" t="s">
        <v>111</v>
      </c>
      <c r="B38" s="10" t="s">
        <v>112</v>
      </c>
      <c r="C38" s="8" t="s">
        <v>23</v>
      </c>
      <c r="D38" s="8" t="s">
        <v>113</v>
      </c>
      <c r="E38" s="9" t="s">
        <v>55</v>
      </c>
      <c r="F38" s="10">
        <v>200</v>
      </c>
      <c r="G38" s="11">
        <v>466.16</v>
      </c>
      <c r="H38" s="11">
        <v>41.1</v>
      </c>
      <c r="I38" s="11">
        <v>519.69000000000005</v>
      </c>
      <c r="J38" s="11">
        <v>560.79</v>
      </c>
      <c r="K38" s="11">
        <v>8220</v>
      </c>
      <c r="L38" s="11">
        <v>103938</v>
      </c>
      <c r="M38" s="11">
        <v>112158</v>
      </c>
      <c r="N38" s="12">
        <v>4.24195906360866E-2</v>
      </c>
    </row>
    <row r="39" spans="1:14" ht="51.95" customHeight="1">
      <c r="A39" s="8" t="s">
        <v>114</v>
      </c>
      <c r="B39" s="10" t="s">
        <v>115</v>
      </c>
      <c r="C39" s="8" t="s">
        <v>23</v>
      </c>
      <c r="D39" s="8" t="s">
        <v>116</v>
      </c>
      <c r="E39" s="9" t="s">
        <v>55</v>
      </c>
      <c r="F39" s="10">
        <v>200</v>
      </c>
      <c r="G39" s="11">
        <v>474.68</v>
      </c>
      <c r="H39" s="11">
        <v>45.47</v>
      </c>
      <c r="I39" s="11">
        <v>525.57000000000005</v>
      </c>
      <c r="J39" s="11">
        <v>571.04</v>
      </c>
      <c r="K39" s="11">
        <v>9094</v>
      </c>
      <c r="L39" s="11">
        <v>105114</v>
      </c>
      <c r="M39" s="11">
        <v>114208</v>
      </c>
      <c r="N39" s="12">
        <v>4.319492686537009E-2</v>
      </c>
    </row>
    <row r="40" spans="1:14" ht="51.95" customHeight="1">
      <c r="A40" s="8" t="s">
        <v>117</v>
      </c>
      <c r="B40" s="10" t="s">
        <v>118</v>
      </c>
      <c r="C40" s="8" t="s">
        <v>23</v>
      </c>
      <c r="D40" s="8" t="s">
        <v>119</v>
      </c>
      <c r="E40" s="9" t="s">
        <v>55</v>
      </c>
      <c r="F40" s="10">
        <v>50</v>
      </c>
      <c r="G40" s="11">
        <v>535.09</v>
      </c>
      <c r="H40" s="11">
        <v>46.75</v>
      </c>
      <c r="I40" s="11">
        <v>596.96</v>
      </c>
      <c r="J40" s="11">
        <v>643.71</v>
      </c>
      <c r="K40" s="11">
        <v>2337.5</v>
      </c>
      <c r="L40" s="11">
        <v>29848</v>
      </c>
      <c r="M40" s="11">
        <v>32185.5</v>
      </c>
      <c r="N40" s="12">
        <v>1.217296790614816E-2</v>
      </c>
    </row>
    <row r="41" spans="1:14" ht="51.95" customHeight="1">
      <c r="A41" s="8" t="s">
        <v>120</v>
      </c>
      <c r="B41" s="10" t="s">
        <v>121</v>
      </c>
      <c r="C41" s="8" t="s">
        <v>23</v>
      </c>
      <c r="D41" s="8" t="s">
        <v>122</v>
      </c>
      <c r="E41" s="9" t="s">
        <v>55</v>
      </c>
      <c r="F41" s="10">
        <v>50</v>
      </c>
      <c r="G41" s="11">
        <v>544.83000000000004</v>
      </c>
      <c r="H41" s="11">
        <v>51.74</v>
      </c>
      <c r="I41" s="11">
        <v>603.69000000000005</v>
      </c>
      <c r="J41" s="11">
        <v>655.43</v>
      </c>
      <c r="K41" s="11">
        <v>2587</v>
      </c>
      <c r="L41" s="11">
        <v>30184.5</v>
      </c>
      <c r="M41" s="11">
        <v>32771.5</v>
      </c>
      <c r="N41" s="12">
        <v>1.2394600603884805E-2</v>
      </c>
    </row>
    <row r="42" spans="1:14" ht="51.95" customHeight="1">
      <c r="A42" s="8" t="s">
        <v>123</v>
      </c>
      <c r="B42" s="10" t="s">
        <v>124</v>
      </c>
      <c r="C42" s="8" t="s">
        <v>23</v>
      </c>
      <c r="D42" s="8" t="s">
        <v>125</v>
      </c>
      <c r="E42" s="9" t="s">
        <v>55</v>
      </c>
      <c r="F42" s="10">
        <v>200</v>
      </c>
      <c r="G42" s="11">
        <v>555.74</v>
      </c>
      <c r="H42" s="11">
        <v>52.5</v>
      </c>
      <c r="I42" s="11">
        <v>616.04999999999995</v>
      </c>
      <c r="J42" s="11">
        <v>668.55</v>
      </c>
      <c r="K42" s="11">
        <v>10500</v>
      </c>
      <c r="L42" s="11">
        <v>123210</v>
      </c>
      <c r="M42" s="11">
        <v>133710</v>
      </c>
      <c r="N42" s="12">
        <v>5.0570832789022087E-2</v>
      </c>
    </row>
    <row r="43" spans="1:14" ht="51.95" customHeight="1">
      <c r="A43" s="8" t="s">
        <v>126</v>
      </c>
      <c r="B43" s="10" t="s">
        <v>127</v>
      </c>
      <c r="C43" s="8" t="s">
        <v>23</v>
      </c>
      <c r="D43" s="8" t="s">
        <v>128</v>
      </c>
      <c r="E43" s="9" t="s">
        <v>55</v>
      </c>
      <c r="F43" s="10">
        <v>200</v>
      </c>
      <c r="G43" s="11">
        <v>566.63</v>
      </c>
      <c r="H43" s="11">
        <v>58.07</v>
      </c>
      <c r="I43" s="11">
        <v>623.58000000000004</v>
      </c>
      <c r="J43" s="11">
        <v>681.65</v>
      </c>
      <c r="K43" s="11">
        <v>11614</v>
      </c>
      <c r="L43" s="11">
        <v>124716</v>
      </c>
      <c r="M43" s="11">
        <v>136330</v>
      </c>
      <c r="N43" s="12">
        <v>5.1561750311325864E-2</v>
      </c>
    </row>
    <row r="44" spans="1:14" ht="51.95" customHeight="1">
      <c r="A44" s="8" t="s">
        <v>129</v>
      </c>
      <c r="B44" s="10" t="s">
        <v>130</v>
      </c>
      <c r="C44" s="8" t="s">
        <v>23</v>
      </c>
      <c r="D44" s="8" t="s">
        <v>131</v>
      </c>
      <c r="E44" s="9" t="s">
        <v>55</v>
      </c>
      <c r="F44" s="10">
        <v>200</v>
      </c>
      <c r="G44" s="11">
        <v>802.33</v>
      </c>
      <c r="H44" s="11">
        <v>64.2</v>
      </c>
      <c r="I44" s="11">
        <v>901</v>
      </c>
      <c r="J44" s="11">
        <v>965.2</v>
      </c>
      <c r="K44" s="11">
        <v>12840</v>
      </c>
      <c r="L44" s="11">
        <v>180200</v>
      </c>
      <c r="M44" s="11">
        <v>193040</v>
      </c>
      <c r="N44" s="12">
        <v>7.3010197902870569E-2</v>
      </c>
    </row>
    <row r="45" spans="1:14" ht="51.95" customHeight="1">
      <c r="A45" s="8" t="s">
        <v>132</v>
      </c>
      <c r="B45" s="10" t="s">
        <v>133</v>
      </c>
      <c r="C45" s="8" t="s">
        <v>23</v>
      </c>
      <c r="D45" s="8" t="s">
        <v>134</v>
      </c>
      <c r="E45" s="9" t="s">
        <v>55</v>
      </c>
      <c r="F45" s="10">
        <v>200</v>
      </c>
      <c r="G45" s="11">
        <v>815.54</v>
      </c>
      <c r="H45" s="11">
        <v>70.98</v>
      </c>
      <c r="I45" s="11">
        <v>910.11</v>
      </c>
      <c r="J45" s="11">
        <v>981.09</v>
      </c>
      <c r="K45" s="11">
        <v>14196</v>
      </c>
      <c r="L45" s="11">
        <v>182022</v>
      </c>
      <c r="M45" s="11">
        <v>196218</v>
      </c>
      <c r="N45" s="12">
        <v>7.4212158164657357E-2</v>
      </c>
    </row>
    <row r="46" spans="1:14" ht="51.95" customHeight="1">
      <c r="A46" s="8" t="s">
        <v>135</v>
      </c>
      <c r="B46" s="10" t="s">
        <v>136</v>
      </c>
      <c r="C46" s="8" t="s">
        <v>23</v>
      </c>
      <c r="D46" s="8" t="s">
        <v>137</v>
      </c>
      <c r="E46" s="9" t="s">
        <v>55</v>
      </c>
      <c r="F46" s="10">
        <v>200</v>
      </c>
      <c r="G46" s="11">
        <v>1142.3800000000001</v>
      </c>
      <c r="H46" s="11">
        <v>82.32</v>
      </c>
      <c r="I46" s="11">
        <v>1291.96</v>
      </c>
      <c r="J46" s="11">
        <v>1374.28</v>
      </c>
      <c r="K46" s="11">
        <v>16464</v>
      </c>
      <c r="L46" s="11">
        <v>258392</v>
      </c>
      <c r="M46" s="11">
        <v>274856</v>
      </c>
      <c r="N46" s="42">
        <v>0.10395405591997199</v>
      </c>
    </row>
    <row r="47" spans="1:14" ht="51.95" customHeight="1">
      <c r="A47" s="8" t="s">
        <v>138</v>
      </c>
      <c r="B47" s="10" t="s">
        <v>139</v>
      </c>
      <c r="C47" s="8" t="s">
        <v>23</v>
      </c>
      <c r="D47" s="8" t="s">
        <v>140</v>
      </c>
      <c r="E47" s="9" t="s">
        <v>55</v>
      </c>
      <c r="F47" s="10">
        <v>200</v>
      </c>
      <c r="G47" s="11">
        <v>1159.08</v>
      </c>
      <c r="H47" s="11">
        <v>90.86</v>
      </c>
      <c r="I47" s="11">
        <v>1303.51</v>
      </c>
      <c r="J47" s="11">
        <v>1394.37</v>
      </c>
      <c r="K47" s="11">
        <v>18172</v>
      </c>
      <c r="L47" s="11">
        <v>260702</v>
      </c>
      <c r="M47" s="11">
        <v>278874</v>
      </c>
      <c r="N47" s="12">
        <v>0.10547371492936762</v>
      </c>
    </row>
    <row r="48" spans="1:14" ht="24" customHeight="1">
      <c r="A48" s="4" t="s">
        <v>141</v>
      </c>
      <c r="B48" s="4"/>
      <c r="C48" s="4"/>
      <c r="D48" s="4" t="s">
        <v>142</v>
      </c>
      <c r="E48" s="4"/>
      <c r="F48" s="5"/>
      <c r="G48" s="5"/>
      <c r="H48" s="4"/>
      <c r="I48" s="4"/>
      <c r="J48" s="4"/>
      <c r="K48" s="4"/>
      <c r="L48" s="4"/>
      <c r="M48" s="6">
        <v>70144.149999999994</v>
      </c>
      <c r="N48" s="7">
        <v>2.6529415008436794E-2</v>
      </c>
    </row>
    <row r="49" spans="1:14" ht="39" customHeight="1">
      <c r="A49" s="8" t="s">
        <v>143</v>
      </c>
      <c r="B49" s="10" t="s">
        <v>144</v>
      </c>
      <c r="C49" s="8" t="s">
        <v>23</v>
      </c>
      <c r="D49" s="8" t="s">
        <v>145</v>
      </c>
      <c r="E49" s="9" t="s">
        <v>146</v>
      </c>
      <c r="F49" s="10">
        <v>15</v>
      </c>
      <c r="G49" s="11">
        <v>454.66</v>
      </c>
      <c r="H49" s="11">
        <v>245.97</v>
      </c>
      <c r="I49" s="11">
        <v>300.98</v>
      </c>
      <c r="J49" s="11">
        <v>546.95000000000005</v>
      </c>
      <c r="K49" s="11">
        <v>3689.55</v>
      </c>
      <c r="L49" s="11">
        <v>4514.7</v>
      </c>
      <c r="M49" s="11">
        <v>8204.25</v>
      </c>
      <c r="N49" s="12">
        <v>3.1029523215117378E-3</v>
      </c>
    </row>
    <row r="50" spans="1:14" ht="39" customHeight="1">
      <c r="A50" s="8" t="s">
        <v>147</v>
      </c>
      <c r="B50" s="10" t="s">
        <v>148</v>
      </c>
      <c r="C50" s="8" t="s">
        <v>23</v>
      </c>
      <c r="D50" s="8" t="s">
        <v>149</v>
      </c>
      <c r="E50" s="9" t="s">
        <v>146</v>
      </c>
      <c r="F50" s="10">
        <v>15</v>
      </c>
      <c r="G50" s="11">
        <v>645.04</v>
      </c>
      <c r="H50" s="11">
        <v>351.17</v>
      </c>
      <c r="I50" s="11">
        <v>424.81</v>
      </c>
      <c r="J50" s="11">
        <v>775.98</v>
      </c>
      <c r="K50" s="11">
        <v>5267.55</v>
      </c>
      <c r="L50" s="11">
        <v>6372.15</v>
      </c>
      <c r="M50" s="11">
        <v>11639.7</v>
      </c>
      <c r="N50" s="12">
        <v>4.4022834673126945E-3</v>
      </c>
    </row>
    <row r="51" spans="1:14" ht="39" customHeight="1">
      <c r="A51" s="8" t="s">
        <v>150</v>
      </c>
      <c r="B51" s="10" t="s">
        <v>151</v>
      </c>
      <c r="C51" s="8" t="s">
        <v>23</v>
      </c>
      <c r="D51" s="8" t="s">
        <v>152</v>
      </c>
      <c r="E51" s="9" t="s">
        <v>146</v>
      </c>
      <c r="F51" s="10">
        <v>25</v>
      </c>
      <c r="G51" s="11">
        <v>1494.5</v>
      </c>
      <c r="H51" s="11">
        <v>631.91</v>
      </c>
      <c r="I51" s="11">
        <v>1165.97</v>
      </c>
      <c r="J51" s="11">
        <v>1797.88</v>
      </c>
      <c r="K51" s="11">
        <v>15797.75</v>
      </c>
      <c r="L51" s="11">
        <v>29149.25</v>
      </c>
      <c r="M51" s="11">
        <v>44947</v>
      </c>
      <c r="N51" s="12">
        <v>1.699953048663657E-2</v>
      </c>
    </row>
    <row r="52" spans="1:14" ht="26.1" customHeight="1">
      <c r="A52" s="8" t="s">
        <v>153</v>
      </c>
      <c r="B52" s="10" t="s">
        <v>154</v>
      </c>
      <c r="C52" s="8" t="s">
        <v>192</v>
      </c>
      <c r="D52" s="8" t="s">
        <v>155</v>
      </c>
      <c r="E52" s="9" t="s">
        <v>25</v>
      </c>
      <c r="F52" s="10">
        <v>60</v>
      </c>
      <c r="G52" s="11">
        <v>74.17</v>
      </c>
      <c r="H52" s="11">
        <v>36.26</v>
      </c>
      <c r="I52" s="11">
        <v>52.96</v>
      </c>
      <c r="J52" s="11">
        <v>89.22</v>
      </c>
      <c r="K52" s="11">
        <v>2175.6</v>
      </c>
      <c r="L52" s="11">
        <v>3177.6</v>
      </c>
      <c r="M52" s="11">
        <v>5353.2</v>
      </c>
      <c r="N52" s="12">
        <v>2.0246487329757912E-3</v>
      </c>
    </row>
    <row r="53" spans="1:14" ht="24" customHeight="1">
      <c r="A53" s="4" t="s">
        <v>156</v>
      </c>
      <c r="B53" s="4"/>
      <c r="C53" s="4"/>
      <c r="D53" s="4" t="s">
        <v>157</v>
      </c>
      <c r="E53" s="4"/>
      <c r="F53" s="5"/>
      <c r="G53" s="5"/>
      <c r="H53" s="4"/>
      <c r="I53" s="4"/>
      <c r="J53" s="4"/>
      <c r="K53" s="4"/>
      <c r="L53" s="4"/>
      <c r="M53" s="6">
        <v>515219.75</v>
      </c>
      <c r="N53" s="7">
        <v>0.19486270156945451</v>
      </c>
    </row>
    <row r="54" spans="1:14" ht="26.1" customHeight="1">
      <c r="A54" s="8" t="s">
        <v>158</v>
      </c>
      <c r="B54" s="10" t="s">
        <v>159</v>
      </c>
      <c r="C54" s="8" t="s">
        <v>192</v>
      </c>
      <c r="D54" s="8" t="s">
        <v>160</v>
      </c>
      <c r="E54" s="9" t="s">
        <v>161</v>
      </c>
      <c r="F54" s="10">
        <v>25</v>
      </c>
      <c r="G54" s="11">
        <v>5535.79</v>
      </c>
      <c r="H54" s="11">
        <v>2755.53</v>
      </c>
      <c r="I54" s="11">
        <v>3904.02</v>
      </c>
      <c r="J54" s="11">
        <v>6659.55</v>
      </c>
      <c r="K54" s="11">
        <v>68888.25</v>
      </c>
      <c r="L54" s="11">
        <v>97600.5</v>
      </c>
      <c r="M54" s="11">
        <v>166488.75</v>
      </c>
      <c r="N54" s="12">
        <v>6.2968175435668988E-2</v>
      </c>
    </row>
    <row r="55" spans="1:14" ht="26.1" customHeight="1">
      <c r="A55" s="8" t="s">
        <v>162</v>
      </c>
      <c r="B55" s="10" t="s">
        <v>163</v>
      </c>
      <c r="C55" s="8" t="s">
        <v>192</v>
      </c>
      <c r="D55" s="8" t="s">
        <v>164</v>
      </c>
      <c r="E55" s="9" t="s">
        <v>161</v>
      </c>
      <c r="F55" s="10">
        <v>25</v>
      </c>
      <c r="G55" s="11">
        <v>3387.22</v>
      </c>
      <c r="H55" s="11">
        <v>1772.9</v>
      </c>
      <c r="I55" s="11">
        <v>2301.92</v>
      </c>
      <c r="J55" s="11">
        <v>4074.82</v>
      </c>
      <c r="K55" s="11">
        <v>44322.5</v>
      </c>
      <c r="L55" s="11">
        <v>57548</v>
      </c>
      <c r="M55" s="11">
        <v>101870.5</v>
      </c>
      <c r="N55" s="12">
        <v>3.8528726509865191E-2</v>
      </c>
    </row>
    <row r="56" spans="1:14" ht="26.1" customHeight="1">
      <c r="A56" s="8" t="s">
        <v>165</v>
      </c>
      <c r="B56" s="10" t="s">
        <v>166</v>
      </c>
      <c r="C56" s="8" t="s">
        <v>192</v>
      </c>
      <c r="D56" s="8" t="s">
        <v>167</v>
      </c>
      <c r="E56" s="9" t="s">
        <v>161</v>
      </c>
      <c r="F56" s="10">
        <v>25</v>
      </c>
      <c r="G56" s="11">
        <v>7622.3</v>
      </c>
      <c r="H56" s="11">
        <v>3731.02</v>
      </c>
      <c r="I56" s="11">
        <v>5438.6</v>
      </c>
      <c r="J56" s="11">
        <v>9169.6200000000008</v>
      </c>
      <c r="K56" s="11">
        <v>93275.5</v>
      </c>
      <c r="L56" s="11">
        <v>135965</v>
      </c>
      <c r="M56" s="11">
        <v>229240.5</v>
      </c>
      <c r="N56" s="12">
        <v>8.6701690180030044E-2</v>
      </c>
    </row>
    <row r="57" spans="1:14" ht="24" customHeight="1">
      <c r="A57" s="8" t="s">
        <v>168</v>
      </c>
      <c r="B57" s="10" t="s">
        <v>169</v>
      </c>
      <c r="C57" s="8" t="s">
        <v>192</v>
      </c>
      <c r="D57" s="8" t="s">
        <v>170</v>
      </c>
      <c r="E57" s="9" t="s">
        <v>161</v>
      </c>
      <c r="F57" s="10">
        <v>300</v>
      </c>
      <c r="G57" s="11">
        <v>20.58</v>
      </c>
      <c r="H57" s="11">
        <v>24.75</v>
      </c>
      <c r="I57" s="11">
        <v>0</v>
      </c>
      <c r="J57" s="11">
        <v>24.75</v>
      </c>
      <c r="K57" s="11">
        <v>7425</v>
      </c>
      <c r="L57" s="11">
        <v>0</v>
      </c>
      <c r="M57" s="11">
        <v>7425</v>
      </c>
      <c r="N57" s="12">
        <v>2.8082300011853189E-3</v>
      </c>
    </row>
    <row r="58" spans="1:14" ht="24" customHeight="1">
      <c r="A58" s="8" t="s">
        <v>171</v>
      </c>
      <c r="B58" s="10" t="s">
        <v>172</v>
      </c>
      <c r="C58" s="8" t="s">
        <v>173</v>
      </c>
      <c r="D58" s="8" t="s">
        <v>174</v>
      </c>
      <c r="E58" s="9" t="s">
        <v>175</v>
      </c>
      <c r="F58" s="10">
        <v>50</v>
      </c>
      <c r="G58" s="11">
        <v>169.5</v>
      </c>
      <c r="H58" s="11">
        <v>17.95</v>
      </c>
      <c r="I58" s="11">
        <v>185.95</v>
      </c>
      <c r="J58" s="11">
        <v>203.9</v>
      </c>
      <c r="K58" s="11">
        <v>897.5</v>
      </c>
      <c r="L58" s="11">
        <v>9297.5</v>
      </c>
      <c r="M58" s="11">
        <v>10195</v>
      </c>
      <c r="N58" s="12">
        <v>3.8558794427049599E-3</v>
      </c>
    </row>
    <row r="59" spans="1:14" ht="24" customHeight="1">
      <c r="A59" s="4" t="s">
        <v>176</v>
      </c>
      <c r="B59" s="4"/>
      <c r="C59" s="4"/>
      <c r="D59" s="4" t="s">
        <v>177</v>
      </c>
      <c r="E59" s="4"/>
      <c r="F59" s="5"/>
      <c r="G59" s="5"/>
      <c r="H59" s="4"/>
      <c r="I59" s="4"/>
      <c r="J59" s="4"/>
      <c r="K59" s="4"/>
      <c r="L59" s="4"/>
      <c r="M59" s="6">
        <v>19073.3</v>
      </c>
      <c r="N59" s="7">
        <v>7.2137660985330566E-3</v>
      </c>
    </row>
    <row r="60" spans="1:14" ht="26.1" customHeight="1">
      <c r="A60" s="8" t="s">
        <v>178</v>
      </c>
      <c r="B60" s="10" t="s">
        <v>179</v>
      </c>
      <c r="C60" s="8" t="s">
        <v>23</v>
      </c>
      <c r="D60" s="8" t="s">
        <v>180</v>
      </c>
      <c r="E60" s="9" t="s">
        <v>41</v>
      </c>
      <c r="F60" s="10">
        <v>80</v>
      </c>
      <c r="G60" s="11">
        <v>128.32</v>
      </c>
      <c r="H60" s="11">
        <v>35.049999999999997</v>
      </c>
      <c r="I60" s="11">
        <v>119.31</v>
      </c>
      <c r="J60" s="11">
        <v>154.36000000000001</v>
      </c>
      <c r="K60" s="11">
        <v>2804</v>
      </c>
      <c r="L60" s="11">
        <v>9544.7999999999993</v>
      </c>
      <c r="M60" s="11">
        <v>12348.8</v>
      </c>
      <c r="N60" s="12">
        <v>4.6704741600858274E-3</v>
      </c>
    </row>
    <row r="61" spans="1:14" ht="24" customHeight="1">
      <c r="A61" s="8" t="s">
        <v>181</v>
      </c>
      <c r="B61" s="10" t="s">
        <v>182</v>
      </c>
      <c r="C61" s="8" t="s">
        <v>192</v>
      </c>
      <c r="D61" s="8" t="s">
        <v>183</v>
      </c>
      <c r="E61" s="9" t="s">
        <v>41</v>
      </c>
      <c r="F61" s="10">
        <v>30</v>
      </c>
      <c r="G61" s="11">
        <v>186.33</v>
      </c>
      <c r="H61" s="11">
        <v>14.84</v>
      </c>
      <c r="I61" s="11">
        <v>209.31</v>
      </c>
      <c r="J61" s="11">
        <v>224.15</v>
      </c>
      <c r="K61" s="11">
        <v>445.2</v>
      </c>
      <c r="L61" s="11">
        <v>6279.3</v>
      </c>
      <c r="M61" s="11">
        <v>6724.5</v>
      </c>
      <c r="N61" s="12">
        <v>2.5432919384472293E-3</v>
      </c>
    </row>
    <row r="62" spans="1:14" ht="25.5">
      <c r="A62" s="15"/>
      <c r="B62" s="15"/>
      <c r="C62" s="15"/>
      <c r="D62" s="15"/>
      <c r="E62" s="15"/>
      <c r="F62" s="15"/>
      <c r="G62" s="15"/>
      <c r="H62" s="15"/>
      <c r="I62" s="15"/>
      <c r="J62" s="15" t="s">
        <v>184</v>
      </c>
      <c r="K62" s="15" t="s">
        <v>185</v>
      </c>
      <c r="L62" s="15" t="s">
        <v>186</v>
      </c>
      <c r="M62" s="15" t="s">
        <v>187</v>
      </c>
      <c r="N62" s="15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26"/>
      <c r="B64" s="26"/>
      <c r="C64" s="26"/>
      <c r="D64" s="17"/>
      <c r="E64" s="15"/>
      <c r="F64" s="15"/>
      <c r="G64" s="15"/>
      <c r="H64" s="15"/>
      <c r="I64" s="15"/>
      <c r="J64" s="20" t="s">
        <v>188</v>
      </c>
      <c r="K64" s="26"/>
      <c r="L64" s="27">
        <v>2197947.4500000002</v>
      </c>
      <c r="M64" s="26"/>
      <c r="N64" s="26"/>
    </row>
    <row r="65" spans="1:14">
      <c r="A65" s="26"/>
      <c r="B65" s="26"/>
      <c r="C65" s="26"/>
      <c r="D65" s="17"/>
      <c r="E65" s="15"/>
      <c r="F65" s="15"/>
      <c r="G65" s="15"/>
      <c r="H65" s="15"/>
      <c r="I65" s="15"/>
      <c r="J65" s="20" t="s">
        <v>189</v>
      </c>
      <c r="K65" s="26"/>
      <c r="L65" s="27">
        <v>446066.75</v>
      </c>
      <c r="M65" s="26"/>
      <c r="N65" s="26"/>
    </row>
    <row r="66" spans="1:14">
      <c r="A66" s="26"/>
      <c r="B66" s="26"/>
      <c r="C66" s="26"/>
      <c r="D66" s="17"/>
      <c r="E66" s="15"/>
      <c r="F66" s="15"/>
      <c r="G66" s="15"/>
      <c r="H66" s="15"/>
      <c r="I66" s="15"/>
      <c r="J66" s="20" t="s">
        <v>190</v>
      </c>
      <c r="K66" s="26"/>
      <c r="L66" s="27">
        <v>2644014.2000000002</v>
      </c>
      <c r="M66" s="26"/>
      <c r="N66" s="26"/>
    </row>
    <row r="67" spans="1:14">
      <c r="A67" s="15"/>
      <c r="B67" s="15"/>
      <c r="C67" s="15"/>
      <c r="D67" s="17"/>
      <c r="E67" s="15"/>
      <c r="F67" s="15"/>
      <c r="G67" s="15"/>
      <c r="H67" s="15"/>
      <c r="I67" s="15"/>
      <c r="J67" s="13"/>
      <c r="K67" s="15"/>
      <c r="L67" s="16"/>
      <c r="M67" s="15"/>
      <c r="N67" s="15"/>
    </row>
    <row r="68" spans="1:14">
      <c r="A68" s="40" t="s">
        <v>208</v>
      </c>
      <c r="B68" s="40"/>
      <c r="C68" s="40"/>
      <c r="D68" s="40"/>
      <c r="E68" s="41"/>
      <c r="F68" s="41"/>
      <c r="G68" s="41"/>
      <c r="H68" s="15"/>
      <c r="I68" s="15"/>
      <c r="J68" s="13"/>
      <c r="K68" s="15"/>
      <c r="L68" s="16"/>
      <c r="M68" s="15"/>
      <c r="N68" s="15"/>
    </row>
    <row r="69" spans="1:14" ht="18" customHeight="1">
      <c r="A69" s="45" t="s">
        <v>209</v>
      </c>
      <c r="B69" s="45"/>
      <c r="C69" s="45"/>
      <c r="D69" s="45"/>
      <c r="E69" s="45"/>
      <c r="F69" s="45"/>
      <c r="G69" s="45"/>
      <c r="H69" s="43"/>
      <c r="I69" s="43"/>
      <c r="J69" s="43"/>
      <c r="K69" s="43"/>
      <c r="L69" s="43"/>
      <c r="M69" s="43"/>
      <c r="N69" s="43"/>
    </row>
    <row r="70" spans="1:14" ht="20.25" customHeight="1">
      <c r="A70" s="45"/>
      <c r="B70" s="45"/>
      <c r="C70" s="45"/>
      <c r="D70" s="45"/>
      <c r="E70" s="45"/>
      <c r="F70" s="45"/>
      <c r="G70" s="45"/>
      <c r="H70" s="44"/>
      <c r="I70" s="44"/>
      <c r="J70" s="44"/>
      <c r="K70" s="44"/>
      <c r="L70" s="44"/>
      <c r="M70" s="44"/>
      <c r="N70" s="44"/>
    </row>
    <row r="71" spans="1:1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>
      <c r="A72" s="39"/>
      <c r="B72" s="39"/>
      <c r="C72" s="39"/>
      <c r="D72" s="46" t="s">
        <v>210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</sheetData>
  <mergeCells count="28">
    <mergeCell ref="A66:C66"/>
    <mergeCell ref="J66:K66"/>
    <mergeCell ref="L66:N66"/>
    <mergeCell ref="A68:D68"/>
    <mergeCell ref="A69:G70"/>
    <mergeCell ref="A64:C64"/>
    <mergeCell ref="J64:K64"/>
    <mergeCell ref="L64:N64"/>
    <mergeCell ref="A65:C65"/>
    <mergeCell ref="J65:K65"/>
    <mergeCell ref="L65:N65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E1:G1"/>
    <mergeCell ref="H1:J1"/>
    <mergeCell ref="K1:N1"/>
    <mergeCell ref="E2:G2"/>
    <mergeCell ref="H2:J2"/>
    <mergeCell ref="K2:N2"/>
  </mergeCells>
  <pageMargins left="0.5" right="0.5" top="1.130625" bottom="1" header="0.5" footer="0.5"/>
  <pageSetup paperSize="9" scale="67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OutlineSymbols="0" view="pageLayout" zoomScaleNormal="100" workbookViewId="0">
      <selection activeCell="E4" sqref="E4"/>
    </sheetView>
  </sheetViews>
  <sheetFormatPr defaultRowHeight="14.25"/>
  <cols>
    <col min="1" max="3" width="10" bestFit="1" customWidth="1"/>
    <col min="4" max="4" width="60" bestFit="1" customWidth="1"/>
    <col min="5" max="5" width="14.625" customWidth="1"/>
    <col min="6" max="6" width="10" bestFit="1" customWidth="1"/>
    <col min="7" max="7" width="6.5" customWidth="1"/>
    <col min="8" max="8" width="6.75" customWidth="1"/>
    <col min="9" max="9" width="1.75" customWidth="1"/>
    <col min="10" max="10" width="0.375" customWidth="1"/>
    <col min="11" max="14" width="10" bestFit="1" customWidth="1"/>
  </cols>
  <sheetData>
    <row r="1" spans="1:14" ht="15">
      <c r="A1" s="1"/>
      <c r="B1" s="1"/>
      <c r="C1" s="1"/>
      <c r="D1" s="1" t="s">
        <v>0</v>
      </c>
      <c r="E1" s="19" t="s">
        <v>1</v>
      </c>
      <c r="F1" s="19"/>
      <c r="G1" s="19"/>
      <c r="H1" s="19" t="s">
        <v>2</v>
      </c>
      <c r="I1" s="19"/>
      <c r="J1" s="19"/>
      <c r="K1" s="19" t="s">
        <v>3</v>
      </c>
      <c r="L1" s="19"/>
      <c r="M1" s="19"/>
      <c r="N1" s="19"/>
    </row>
    <row r="2" spans="1:14" ht="80.099999999999994" customHeight="1">
      <c r="A2" s="13"/>
      <c r="B2" s="13"/>
      <c r="C2" s="13"/>
      <c r="D2" s="28" t="s">
        <v>193</v>
      </c>
      <c r="E2" s="20" t="s">
        <v>191</v>
      </c>
      <c r="F2" s="20"/>
      <c r="G2" s="20"/>
      <c r="H2" s="20" t="s">
        <v>4</v>
      </c>
      <c r="I2" s="20"/>
      <c r="J2" s="20"/>
      <c r="K2" s="20" t="s">
        <v>5</v>
      </c>
      <c r="L2" s="20"/>
      <c r="M2" s="20"/>
      <c r="N2" s="20"/>
    </row>
    <row r="3" spans="1:14" ht="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60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">
      <c r="C5" s="29" t="s">
        <v>194</v>
      </c>
      <c r="D5" s="29"/>
      <c r="E5" s="29"/>
    </row>
    <row r="6" spans="1:14">
      <c r="C6" s="30" t="s">
        <v>7</v>
      </c>
      <c r="D6" s="30"/>
      <c r="E6" s="30" t="s">
        <v>195</v>
      </c>
    </row>
    <row r="7" spans="1:14">
      <c r="C7" s="31"/>
      <c r="D7" s="31"/>
      <c r="E7" s="31"/>
    </row>
    <row r="8" spans="1:14">
      <c r="C8" s="32">
        <v>1</v>
      </c>
      <c r="D8" s="32" t="s">
        <v>196</v>
      </c>
      <c r="E8" s="32">
        <v>0.03</v>
      </c>
    </row>
    <row r="9" spans="1:14">
      <c r="C9" s="32">
        <v>2</v>
      </c>
      <c r="D9" s="32" t="s">
        <v>197</v>
      </c>
      <c r="E9" s="32">
        <v>6.1600000000000002E-2</v>
      </c>
    </row>
    <row r="10" spans="1:14">
      <c r="C10" s="32">
        <v>3</v>
      </c>
      <c r="D10" s="32" t="s">
        <v>198</v>
      </c>
      <c r="E10" s="32">
        <v>5.8999999999999999E-3</v>
      </c>
    </row>
    <row r="11" spans="1:14">
      <c r="C11" s="32">
        <v>4</v>
      </c>
      <c r="D11" s="32" t="s">
        <v>199</v>
      </c>
      <c r="E11" s="32">
        <v>8.0000000000000002E-3</v>
      </c>
    </row>
    <row r="12" spans="1:14">
      <c r="C12" s="32">
        <v>5</v>
      </c>
      <c r="D12" s="32" t="s">
        <v>200</v>
      </c>
      <c r="E12" s="32">
        <v>9.7000000000000003E-3</v>
      </c>
    </row>
    <row r="13" spans="1:14">
      <c r="C13" s="32">
        <v>6</v>
      </c>
      <c r="D13" s="32" t="s">
        <v>201</v>
      </c>
      <c r="E13" s="32">
        <f>E14+E15</f>
        <v>7.0000000000000007E-2</v>
      </c>
    </row>
    <row r="14" spans="1:14">
      <c r="C14" s="32" t="s">
        <v>202</v>
      </c>
      <c r="D14" s="32" t="s">
        <v>203</v>
      </c>
      <c r="E14" s="32">
        <v>0.05</v>
      </c>
    </row>
    <row r="15" spans="1:14">
      <c r="C15" s="32" t="s">
        <v>204</v>
      </c>
      <c r="D15" s="32" t="s">
        <v>205</v>
      </c>
      <c r="E15" s="32">
        <v>0.02</v>
      </c>
    </row>
    <row r="16" spans="1:14">
      <c r="C16" s="33"/>
      <c r="D16" s="34" t="s">
        <v>206</v>
      </c>
      <c r="E16" s="35">
        <f>ROUNDDOWN((((1+E8+E11+E12)*(1+E9)*(1+E10))/(1-E13)-1),4)</f>
        <v>0.20300000000000001</v>
      </c>
    </row>
    <row r="17" spans="3:5" ht="15">
      <c r="C17" s="36" t="s">
        <v>207</v>
      </c>
      <c r="D17" s="37"/>
      <c r="E17" s="38"/>
    </row>
    <row r="18" spans="3:5" ht="64.5" customHeight="1">
      <c r="C18" s="36"/>
      <c r="D18" s="37"/>
      <c r="E18" s="38"/>
    </row>
    <row r="19" spans="3:5">
      <c r="C19" s="39"/>
      <c r="D19" s="39"/>
      <c r="E19" s="39"/>
    </row>
    <row r="20" spans="3:5">
      <c r="C20" s="39"/>
      <c r="D20" s="39"/>
      <c r="E20" s="39"/>
    </row>
    <row r="21" spans="3:5">
      <c r="D21" s="47" t="str">
        <f>'Orçamento Sintético'!D72</f>
        <v>Itatinga, 05 de março de 2025</v>
      </c>
    </row>
  </sheetData>
  <mergeCells count="13">
    <mergeCell ref="C18:E18"/>
    <mergeCell ref="A3:N3"/>
    <mergeCell ref="C5:E5"/>
    <mergeCell ref="C6:C7"/>
    <mergeCell ref="D6:D7"/>
    <mergeCell ref="E6:E7"/>
    <mergeCell ref="C17:E17"/>
    <mergeCell ref="E1:G1"/>
    <mergeCell ref="H1:J1"/>
    <mergeCell ref="K1:N1"/>
    <mergeCell ref="E2:G2"/>
    <mergeCell ref="H2:J2"/>
    <mergeCell ref="K2:N2"/>
  </mergeCells>
  <pageMargins left="0.5" right="0.5" top="1.130625" bottom="1" header="0.5" footer="0.5"/>
  <pageSetup paperSize="9" scale="73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OutlineSymbols="0" view="pageLayout" zoomScale="70" zoomScaleNormal="100" zoomScalePageLayoutView="70" workbookViewId="0">
      <selection activeCell="D7" sqref="D7:K7"/>
    </sheetView>
  </sheetViews>
  <sheetFormatPr defaultRowHeight="14.25"/>
  <cols>
    <col min="1" max="2" width="10" bestFit="1" customWidth="1"/>
    <col min="3" max="3" width="14.5" customWidth="1"/>
    <col min="4" max="4" width="60" bestFit="1" customWidth="1"/>
    <col min="5" max="5" width="14.625" customWidth="1"/>
    <col min="6" max="6" width="10" bestFit="1" customWidth="1"/>
    <col min="7" max="7" width="14.875" bestFit="1" customWidth="1"/>
    <col min="8" max="8" width="12.5" customWidth="1"/>
    <col min="9" max="9" width="13.125" bestFit="1" customWidth="1"/>
    <col min="10" max="11" width="14.875" bestFit="1" customWidth="1"/>
    <col min="12" max="14" width="10" bestFit="1" customWidth="1"/>
  </cols>
  <sheetData>
    <row r="1" spans="1:14" ht="15">
      <c r="A1" s="1"/>
      <c r="B1" s="1"/>
      <c r="C1" s="1"/>
      <c r="D1" s="1" t="s">
        <v>0</v>
      </c>
      <c r="E1" s="19" t="s">
        <v>1</v>
      </c>
      <c r="F1" s="19"/>
      <c r="G1" s="19"/>
      <c r="H1" s="19" t="s">
        <v>2</v>
      </c>
      <c r="I1" s="19"/>
      <c r="J1" s="19"/>
      <c r="K1" s="19" t="s">
        <v>3</v>
      </c>
      <c r="L1" s="19"/>
      <c r="M1" s="19"/>
      <c r="N1" s="19"/>
    </row>
    <row r="2" spans="1:14" ht="80.099999999999994" customHeight="1">
      <c r="A2" s="13"/>
      <c r="B2" s="13"/>
      <c r="C2" s="13"/>
      <c r="D2" s="28" t="s">
        <v>193</v>
      </c>
      <c r="E2" s="20" t="s">
        <v>191</v>
      </c>
      <c r="F2" s="20"/>
      <c r="G2" s="20"/>
      <c r="H2" s="20" t="s">
        <v>4</v>
      </c>
      <c r="I2" s="20"/>
      <c r="J2" s="20"/>
      <c r="K2" s="20" t="s">
        <v>5</v>
      </c>
      <c r="L2" s="20"/>
      <c r="M2" s="20"/>
      <c r="N2" s="20"/>
    </row>
    <row r="3" spans="1:14" ht="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>
      <c r="A4" s="2"/>
    </row>
    <row r="5" spans="1:14" ht="15">
      <c r="A5" s="2"/>
      <c r="B5" s="49" t="s">
        <v>212</v>
      </c>
      <c r="C5" s="22"/>
      <c r="D5" s="22"/>
      <c r="E5" s="22"/>
      <c r="F5" s="22"/>
      <c r="G5" s="22"/>
      <c r="H5" s="22"/>
      <c r="I5" s="22"/>
      <c r="J5" s="22"/>
      <c r="K5" s="22"/>
    </row>
    <row r="6" spans="1:14" ht="15">
      <c r="A6" s="2"/>
      <c r="B6" s="50" t="s">
        <v>8</v>
      </c>
      <c r="C6" s="51"/>
      <c r="D6" s="51" t="s">
        <v>172</v>
      </c>
      <c r="E6" s="22"/>
      <c r="F6" s="22"/>
      <c r="G6" s="22"/>
      <c r="H6" s="22"/>
      <c r="I6" s="22"/>
      <c r="J6" s="22"/>
      <c r="K6" s="22"/>
    </row>
    <row r="7" spans="1:14" ht="15">
      <c r="A7" s="2"/>
      <c r="B7" s="50" t="s">
        <v>10</v>
      </c>
      <c r="C7" s="51"/>
      <c r="D7" s="51" t="s">
        <v>174</v>
      </c>
      <c r="E7" s="22"/>
      <c r="F7" s="22"/>
      <c r="G7" s="22"/>
      <c r="H7" s="22"/>
      <c r="I7" s="22"/>
      <c r="J7" s="22"/>
      <c r="K7" s="22"/>
    </row>
    <row r="8" spans="1:14" ht="15">
      <c r="A8" s="2"/>
      <c r="B8" s="50" t="s">
        <v>213</v>
      </c>
      <c r="C8" s="51"/>
      <c r="D8" s="51" t="s">
        <v>214</v>
      </c>
      <c r="E8" s="22"/>
      <c r="F8" s="22"/>
      <c r="G8" s="22"/>
      <c r="H8" s="22"/>
      <c r="I8" s="22"/>
      <c r="J8" s="22"/>
      <c r="K8" s="22"/>
    </row>
    <row r="9" spans="1:14" ht="15">
      <c r="A9" s="2"/>
      <c r="B9" s="50" t="s">
        <v>215</v>
      </c>
      <c r="C9" s="51"/>
      <c r="D9" s="51" t="s">
        <v>216</v>
      </c>
      <c r="E9" s="22"/>
      <c r="F9" s="22"/>
      <c r="G9" s="22"/>
      <c r="H9" s="22"/>
      <c r="I9" s="22"/>
      <c r="J9" s="22"/>
      <c r="K9" s="22"/>
    </row>
    <row r="10" spans="1:14" ht="15">
      <c r="A10" s="2"/>
      <c r="B10" s="50" t="s">
        <v>217</v>
      </c>
      <c r="C10" s="51"/>
      <c r="D10" s="51" t="s">
        <v>218</v>
      </c>
      <c r="E10" s="22"/>
      <c r="F10" s="22"/>
      <c r="G10" s="22"/>
      <c r="H10" s="22"/>
      <c r="I10" s="22"/>
      <c r="J10" s="22"/>
      <c r="K10" s="22"/>
    </row>
    <row r="11" spans="1:14" ht="15">
      <c r="A11" s="2"/>
      <c r="B11" s="50" t="s">
        <v>219</v>
      </c>
      <c r="C11" s="51"/>
      <c r="D11" s="51" t="s">
        <v>175</v>
      </c>
      <c r="E11" s="22"/>
      <c r="F11" s="22"/>
      <c r="G11" s="22"/>
      <c r="H11" s="22"/>
      <c r="I11" s="22"/>
      <c r="J11" s="22"/>
      <c r="K11" s="22"/>
    </row>
    <row r="12" spans="1:14" ht="15">
      <c r="A12" s="2"/>
      <c r="B12" s="50" t="s">
        <v>220</v>
      </c>
      <c r="C12" s="51"/>
      <c r="D12" s="51" t="s">
        <v>221</v>
      </c>
      <c r="E12" s="22"/>
      <c r="F12" s="22"/>
      <c r="G12" s="22"/>
      <c r="H12" s="22"/>
      <c r="I12" s="22"/>
      <c r="J12" s="22"/>
      <c r="K12" s="22"/>
    </row>
    <row r="13" spans="1:14" ht="15">
      <c r="A13" s="2"/>
      <c r="B13" s="50" t="s">
        <v>222</v>
      </c>
      <c r="C13" s="51"/>
      <c r="D13" s="51" t="s">
        <v>223</v>
      </c>
      <c r="E13" s="22"/>
      <c r="F13" s="22"/>
      <c r="G13" s="22"/>
      <c r="H13" s="22"/>
      <c r="I13" s="22"/>
      <c r="J13" s="22"/>
      <c r="K13" s="22"/>
    </row>
    <row r="14" spans="1:14" ht="32.25" customHeight="1">
      <c r="A14" s="2"/>
      <c r="B14" s="52"/>
      <c r="C14" s="52" t="s">
        <v>224</v>
      </c>
      <c r="D14" s="52" t="s">
        <v>10</v>
      </c>
      <c r="E14" s="52" t="s">
        <v>217</v>
      </c>
      <c r="F14" s="53" t="s">
        <v>219</v>
      </c>
      <c r="G14" s="54" t="s">
        <v>220</v>
      </c>
      <c r="H14" s="54" t="s">
        <v>222</v>
      </c>
      <c r="I14" s="54" t="s">
        <v>225</v>
      </c>
      <c r="J14" s="54" t="s">
        <v>220</v>
      </c>
      <c r="K14" s="54" t="s">
        <v>222</v>
      </c>
    </row>
    <row r="15" spans="1:14" ht="43.5" customHeight="1">
      <c r="A15" s="14"/>
      <c r="B15" s="55" t="s">
        <v>226</v>
      </c>
      <c r="C15" s="55" t="s">
        <v>227</v>
      </c>
      <c r="D15" s="55" t="s">
        <v>228</v>
      </c>
      <c r="E15" s="55" t="s">
        <v>229</v>
      </c>
      <c r="F15" s="56" t="s">
        <v>230</v>
      </c>
      <c r="G15" s="57" t="s">
        <v>231</v>
      </c>
      <c r="H15" s="57" t="s">
        <v>232</v>
      </c>
      <c r="I15" s="57" t="s">
        <v>233</v>
      </c>
      <c r="J15" s="57" t="s">
        <v>234</v>
      </c>
      <c r="K15" s="57" t="s">
        <v>235</v>
      </c>
      <c r="L15" s="14"/>
      <c r="M15" s="14"/>
      <c r="N15" s="14"/>
    </row>
    <row r="16" spans="1:14" ht="44.25" customHeight="1">
      <c r="A16" s="14"/>
      <c r="B16" s="55" t="s">
        <v>226</v>
      </c>
      <c r="C16" s="55" t="s">
        <v>236</v>
      </c>
      <c r="D16" s="55" t="s">
        <v>237</v>
      </c>
      <c r="E16" s="55" t="s">
        <v>229</v>
      </c>
      <c r="F16" s="56" t="s">
        <v>230</v>
      </c>
      <c r="G16" s="57" t="s">
        <v>238</v>
      </c>
      <c r="H16" s="57" t="s">
        <v>239</v>
      </c>
      <c r="I16" s="57" t="s">
        <v>240</v>
      </c>
      <c r="J16" s="57" t="s">
        <v>241</v>
      </c>
      <c r="K16" s="57" t="s">
        <v>242</v>
      </c>
      <c r="L16" s="14"/>
      <c r="M16" s="14"/>
      <c r="N16" s="14"/>
    </row>
    <row r="17" spans="1:14" ht="35.25" customHeight="1">
      <c r="A17" s="14"/>
      <c r="B17" s="55" t="s">
        <v>226</v>
      </c>
      <c r="C17" s="55" t="s">
        <v>243</v>
      </c>
      <c r="D17" s="55" t="s">
        <v>244</v>
      </c>
      <c r="E17" s="55" t="s">
        <v>245</v>
      </c>
      <c r="F17" s="56" t="s">
        <v>146</v>
      </c>
      <c r="G17" s="57" t="s">
        <v>246</v>
      </c>
      <c r="H17" s="57" t="s">
        <v>246</v>
      </c>
      <c r="I17" s="57" t="s">
        <v>247</v>
      </c>
      <c r="J17" s="57" t="s">
        <v>246</v>
      </c>
      <c r="K17" s="57" t="s">
        <v>246</v>
      </c>
      <c r="L17" s="14"/>
      <c r="M17" s="14"/>
      <c r="N17" s="14"/>
    </row>
    <row r="18" spans="1:14" ht="60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C19" s="39"/>
      <c r="D19" s="39"/>
      <c r="E19" s="39"/>
    </row>
    <row r="20" spans="1:14">
      <c r="C20" s="39"/>
      <c r="D20" s="39"/>
      <c r="E20" s="39"/>
    </row>
    <row r="21" spans="1:14">
      <c r="D21" s="47" t="str">
        <f>'Orçamento Sintético'!D72</f>
        <v>Itatinga, 05 de março de 2025</v>
      </c>
    </row>
    <row r="32" spans="1:14">
      <c r="D32" t="s">
        <v>211</v>
      </c>
    </row>
  </sheetData>
  <mergeCells count="24">
    <mergeCell ref="B13:C13"/>
    <mergeCell ref="D13:K13"/>
    <mergeCell ref="B10:C10"/>
    <mergeCell ref="D10:K10"/>
    <mergeCell ref="B11:C11"/>
    <mergeCell ref="D11:K11"/>
    <mergeCell ref="B12:C12"/>
    <mergeCell ref="D12:K12"/>
    <mergeCell ref="B7:C7"/>
    <mergeCell ref="D7:K7"/>
    <mergeCell ref="B8:C8"/>
    <mergeCell ref="D8:K8"/>
    <mergeCell ref="B9:C9"/>
    <mergeCell ref="D9:K9"/>
    <mergeCell ref="B5:K5"/>
    <mergeCell ref="B6:C6"/>
    <mergeCell ref="D6:K6"/>
    <mergeCell ref="A3:N3"/>
    <mergeCell ref="E1:G1"/>
    <mergeCell ref="H1:J1"/>
    <mergeCell ref="K1:N1"/>
    <mergeCell ref="E2:G2"/>
    <mergeCell ref="H2:J2"/>
    <mergeCell ref="K2:N2"/>
  </mergeCells>
  <pageMargins left="0.5" right="0.5" top="1.130625" bottom="1" header="0.5" footer="0.5"/>
  <pageSetup paperSize="9" scale="57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Sintético</vt:lpstr>
      <vt:lpstr>COmposição do BDI (2)</vt:lpstr>
      <vt:lpstr>CP - 000000031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Engenharia02</cp:lastModifiedBy>
  <cp:revision>0</cp:revision>
  <cp:lastPrinted>2025-03-05T11:38:46Z</cp:lastPrinted>
  <dcterms:created xsi:type="dcterms:W3CDTF">2025-03-05T10:58:48Z</dcterms:created>
  <dcterms:modified xsi:type="dcterms:W3CDTF">2025-03-05T11:38:51Z</dcterms:modified>
</cp:coreProperties>
</file>